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P:\Grad Rate Audit_2020\Administrative Documents\Excessive Homeschool Audit\"/>
    </mc:Choice>
  </mc:AlternateContent>
  <xr:revisionPtr revIDLastSave="0" documentId="13_ncr:1_{3E3EE076-F32A-4930-8FEC-DAD0A3292F4F}" xr6:coauthVersionLast="45" xr6:coauthVersionMax="45" xr10:uidLastSave="{00000000-0000-0000-0000-000000000000}"/>
  <bookViews>
    <workbookView xWindow="20370" yWindow="-120" windowWidth="29040" windowHeight="15840" xr2:uid="{4CC8FCD3-387C-469D-8816-C1FDCADBFA30}"/>
  </bookViews>
  <sheets>
    <sheet name="Summary" sheetId="3" r:id="rId1"/>
    <sheet name="Excessive only" sheetId="1" r:id="rId2"/>
    <sheet name="also Mandatory" sheetId="2" r:id="rId3"/>
    <sheet name="Column Explanation" sheetId="7" r:id="rId4"/>
  </sheets>
  <definedNames>
    <definedName name="_xlnm._FilterDatabase" localSheetId="2" hidden="1">'also Mandatory'!$A$1:$M$40</definedName>
    <definedName name="_xlnm._FilterDatabase" localSheetId="1" hidden="1">'Excessive only'!$A$1:$M$66</definedName>
    <definedName name="_xlnm.Print_Titles" localSheetId="2">'also Mandatory'!$1:$1</definedName>
    <definedName name="_xlnm.Print_Titles" localSheetId="1">'Excessive only'!$1:$1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3" l="1"/>
  <c r="C13" i="3" l="1"/>
  <c r="C14" i="3" s="1"/>
  <c r="D12" i="3"/>
  <c r="L3" i="2"/>
  <c r="L4" i="2"/>
  <c r="L5" i="2"/>
  <c r="L7" i="2"/>
  <c r="L8" i="2"/>
  <c r="L9" i="2"/>
  <c r="L10" i="2"/>
  <c r="L11" i="2"/>
  <c r="L13" i="2"/>
  <c r="L16" i="2"/>
  <c r="L17" i="2"/>
  <c r="L19" i="2"/>
  <c r="L20" i="2"/>
  <c r="L21" i="2"/>
  <c r="L22" i="2"/>
  <c r="L24" i="2"/>
  <c r="L25" i="2"/>
  <c r="L26" i="2"/>
  <c r="L27" i="2"/>
  <c r="L28" i="2"/>
  <c r="L31" i="2"/>
  <c r="L32" i="2"/>
  <c r="L33" i="2"/>
  <c r="L35" i="2"/>
  <c r="L36" i="2"/>
  <c r="L37" i="2"/>
  <c r="L38" i="2"/>
  <c r="L3" i="1"/>
  <c r="L4" i="1"/>
  <c r="L5" i="1"/>
  <c r="L7" i="1"/>
  <c r="L9" i="1"/>
  <c r="L10" i="1"/>
  <c r="L11" i="1"/>
  <c r="L12" i="1"/>
  <c r="L13" i="1"/>
  <c r="L15" i="1"/>
  <c r="L16" i="1"/>
  <c r="L17" i="1"/>
  <c r="L18" i="1"/>
  <c r="L19" i="1"/>
  <c r="L20" i="1"/>
  <c r="L21" i="1"/>
  <c r="L22" i="1"/>
  <c r="L24" i="1"/>
  <c r="L27" i="1"/>
  <c r="L28" i="1"/>
  <c r="L29" i="1"/>
  <c r="L30" i="1"/>
  <c r="L31" i="1"/>
  <c r="L32" i="1"/>
  <c r="L34" i="1"/>
  <c r="L35" i="1"/>
  <c r="L36" i="1"/>
  <c r="L37" i="1"/>
  <c r="L38" i="1"/>
  <c r="L39" i="1"/>
  <c r="L40" i="1"/>
  <c r="L43" i="1"/>
  <c r="L44" i="1"/>
  <c r="L45" i="1"/>
  <c r="L48" i="1"/>
  <c r="L49" i="1"/>
  <c r="L51" i="1"/>
  <c r="L52" i="1"/>
  <c r="L54" i="1"/>
  <c r="L55" i="1"/>
  <c r="L59" i="1"/>
  <c r="L2" i="1"/>
  <c r="D7" i="3"/>
  <c r="D3" i="3"/>
  <c r="D11" i="3" l="1"/>
  <c r="D13" i="3" s="1"/>
  <c r="B13" i="3"/>
  <c r="B14" i="3" s="1"/>
  <c r="D6" i="3"/>
  <c r="D2" i="3"/>
  <c r="D14" i="3" l="1"/>
  <c r="D15" i="3" l="1"/>
</calcChain>
</file>

<file path=xl/sharedStrings.xml><?xml version="1.0" encoding="utf-8"?>
<sst xmlns="http://schemas.openxmlformats.org/spreadsheetml/2006/main" count="717" uniqueCount="424">
  <si>
    <t>IDOE School Id</t>
  </si>
  <si>
    <t>School Name</t>
  </si>
  <si>
    <t xml:space="preserve">IDOE Corporation Number </t>
  </si>
  <si>
    <t>Corporation Name</t>
  </si>
  <si>
    <t>Number of Students for whom Exit Documentation Insufficient (DOE changed)</t>
  </si>
  <si>
    <t>Number of Students with sufficient Documentation and on track to graduate (No Change)</t>
  </si>
  <si>
    <t>Number of Students not on track to Graduate (SBOE vote to change)</t>
  </si>
  <si>
    <t xml:space="preserve">Number of Students for whom Exit Documentation Insufficient </t>
  </si>
  <si>
    <t>Number of Additionally Identified Homeschool students with sufficient documenation</t>
  </si>
  <si>
    <t xml:space="preserve">Number of Students not on track to Graduate </t>
  </si>
  <si>
    <t>0081</t>
  </si>
  <si>
    <t>Heritage Jr/Sr High School</t>
  </si>
  <si>
    <t>0101</t>
  </si>
  <si>
    <t>North Side High School</t>
  </si>
  <si>
    <t>0177</t>
  </si>
  <si>
    <t>Wayne High School</t>
  </si>
  <si>
    <t>0285</t>
  </si>
  <si>
    <t>Woodlan Jr/Sr High School</t>
  </si>
  <si>
    <t>0637</t>
  </si>
  <si>
    <t>Delphi Community High School</t>
  </si>
  <si>
    <t>0701</t>
  </si>
  <si>
    <t>Logansport Community High School</t>
  </si>
  <si>
    <t>0897</t>
  </si>
  <si>
    <t>Clay City Jr-Sr High School</t>
  </si>
  <si>
    <t>0933</t>
  </si>
  <si>
    <t>Northview High School</t>
  </si>
  <si>
    <t>0997</t>
  </si>
  <si>
    <t>Frankfort High School</t>
  </si>
  <si>
    <t>1059</t>
  </si>
  <si>
    <t>Crawford County High School</t>
  </si>
  <si>
    <t>1125</t>
  </si>
  <si>
    <t>Washington High School</t>
  </si>
  <si>
    <t>1268</t>
  </si>
  <si>
    <t>Greensburg Community High School</t>
  </si>
  <si>
    <t>1317</t>
  </si>
  <si>
    <t>Eastside Junior-Senior High School</t>
  </si>
  <si>
    <t>1421</t>
  </si>
  <si>
    <t>Muncie Central High School</t>
  </si>
  <si>
    <t>1750</t>
  </si>
  <si>
    <t>Elkhart Memorial High School</t>
  </si>
  <si>
    <t>1821</t>
  </si>
  <si>
    <t>Goshen High School</t>
  </si>
  <si>
    <t>1889</t>
  </si>
  <si>
    <t>Connersville Sr High School</t>
  </si>
  <si>
    <t>1925</t>
  </si>
  <si>
    <t>New Albany Senior High School</t>
  </si>
  <si>
    <t>2083</t>
  </si>
  <si>
    <t>Franklin County High</t>
  </si>
  <si>
    <t>2173</t>
  </si>
  <si>
    <t>Rochester Community High School</t>
  </si>
  <si>
    <t>2211</t>
  </si>
  <si>
    <t>Gibson Southern High School</t>
  </si>
  <si>
    <t>2233</t>
  </si>
  <si>
    <t>Waldo J Wood Memorial High</t>
  </si>
  <si>
    <t>2333</t>
  </si>
  <si>
    <t>Mississinewa High School</t>
  </si>
  <si>
    <t>2419</t>
  </si>
  <si>
    <t>Bloomfield Jr-Sr High School</t>
  </si>
  <si>
    <t>2429</t>
  </si>
  <si>
    <t>White River Valley High School</t>
  </si>
  <si>
    <t>2435</t>
  </si>
  <si>
    <t>Eastern Greene High School</t>
  </si>
  <si>
    <t>2445</t>
  </si>
  <si>
    <t>Shakamak Jr-Sr High School</t>
  </si>
  <si>
    <t>2640</t>
  </si>
  <si>
    <t>Corydon Central High School</t>
  </si>
  <si>
    <t>2825</t>
  </si>
  <si>
    <t>New Castle High School</t>
  </si>
  <si>
    <t>3013</t>
  </si>
  <si>
    <t>Kokomo High School</t>
  </si>
  <si>
    <t>3065</t>
  </si>
  <si>
    <t>Huntington North High School</t>
  </si>
  <si>
    <t>3093</t>
  </si>
  <si>
    <t>Medora Jr &amp; Sr High School</t>
  </si>
  <si>
    <t>3201</t>
  </si>
  <si>
    <t>Rensselaer Central High School</t>
  </si>
  <si>
    <t>3345</t>
  </si>
  <si>
    <t>Jennings County High School</t>
  </si>
  <si>
    <t>3445</t>
  </si>
  <si>
    <t>Franklin Community High School</t>
  </si>
  <si>
    <t>3473</t>
  </si>
  <si>
    <t>Greenwood Community High Sch</t>
  </si>
  <si>
    <t>3639</t>
  </si>
  <si>
    <t>Wawasee High School</t>
  </si>
  <si>
    <t>3647</t>
  </si>
  <si>
    <t>Warsaw Community High School</t>
  </si>
  <si>
    <t>4795</t>
  </si>
  <si>
    <t>Michigan City High School</t>
  </si>
  <si>
    <t>4925</t>
  </si>
  <si>
    <t>Mitchell High School</t>
  </si>
  <si>
    <t>5041</t>
  </si>
  <si>
    <t>Alexandria-Monroe High School</t>
  </si>
  <si>
    <t>5149</t>
  </si>
  <si>
    <t>Elwood Jr-Sr High School</t>
  </si>
  <si>
    <t>5307</t>
  </si>
  <si>
    <t>Perry Meridian High School</t>
  </si>
  <si>
    <t>5449</t>
  </si>
  <si>
    <t>Beech Grove Sr High School</t>
  </si>
  <si>
    <t>5523</t>
  </si>
  <si>
    <t>Victory College Prep Academy</t>
  </si>
  <si>
    <t>6220</t>
  </si>
  <si>
    <t>Bloomington Graduation School</t>
  </si>
  <si>
    <t>6257</t>
  </si>
  <si>
    <t>Southmont Sr High School</t>
  </si>
  <si>
    <t>6458</t>
  </si>
  <si>
    <t>East Noble High School</t>
  </si>
  <si>
    <t>6513</t>
  </si>
  <si>
    <t>Rising Sun High School</t>
  </si>
  <si>
    <t>6864</t>
  </si>
  <si>
    <t>Neighbors' New Vistas High School</t>
  </si>
  <si>
    <t>6949</t>
  </si>
  <si>
    <t>Mount Vernon High School</t>
  </si>
  <si>
    <t>7061</t>
  </si>
  <si>
    <t>North Putnam Sr High School</t>
  </si>
  <si>
    <t>7641</t>
  </si>
  <si>
    <t>Scottsburg Senior High School</t>
  </si>
  <si>
    <t>7717</t>
  </si>
  <si>
    <t>Shelbyville Sr High School</t>
  </si>
  <si>
    <t>7831</t>
  </si>
  <si>
    <t>Oregon-Davis Jr-Sr High School</t>
  </si>
  <si>
    <t>7993</t>
  </si>
  <si>
    <t>Switzerland Co Senior High School</t>
  </si>
  <si>
    <t>8432</t>
  </si>
  <si>
    <t>South Vermillion High School</t>
  </si>
  <si>
    <t>8453</t>
  </si>
  <si>
    <t>West Vigo High School</t>
  </si>
  <si>
    <t>8611</t>
  </si>
  <si>
    <t>Booker T Washington Alt Sch</t>
  </si>
  <si>
    <t>8625</t>
  </si>
  <si>
    <t>Manchester Jr-Sr High School</t>
  </si>
  <si>
    <t>B595</t>
  </si>
  <si>
    <t>Lakeland Christian Academy</t>
  </si>
  <si>
    <t>B815</t>
  </si>
  <si>
    <t>Calumet Christian School</t>
  </si>
  <si>
    <t>C175</t>
  </si>
  <si>
    <t>Indiana Christian Academy</t>
  </si>
  <si>
    <t>C282</t>
  </si>
  <si>
    <t>Horizon Christian School</t>
  </si>
  <si>
    <t>C514</t>
  </si>
  <si>
    <t>Crosspointe Christian Academy</t>
  </si>
  <si>
    <t>0255</t>
  </si>
  <si>
    <t>East Allen County Schools</t>
  </si>
  <si>
    <t>0235</t>
  </si>
  <si>
    <t>Fort Wayne Community Schools</t>
  </si>
  <si>
    <t>0755</t>
  </si>
  <si>
    <t>Delphi Community School Corp</t>
  </si>
  <si>
    <t>0875</t>
  </si>
  <si>
    <t>Logansport Community Sch Corp</t>
  </si>
  <si>
    <t>Clay Community Schools</t>
  </si>
  <si>
    <t>1170</t>
  </si>
  <si>
    <t>Community Schools of Frankfort</t>
  </si>
  <si>
    <t>1300</t>
  </si>
  <si>
    <t>Crawford County Community Sch Corp</t>
  </si>
  <si>
    <t>1405</t>
  </si>
  <si>
    <t>Washington Community Schools</t>
  </si>
  <si>
    <t>1730</t>
  </si>
  <si>
    <t>Greensburg Community Schools</t>
  </si>
  <si>
    <t>1805</t>
  </si>
  <si>
    <t>DeKalb Co Eastern Com Sch Dist</t>
  </si>
  <si>
    <t>1970</t>
  </si>
  <si>
    <t>Muncie Community Schools</t>
  </si>
  <si>
    <t>2305</t>
  </si>
  <si>
    <t>Elkhart Community Schools</t>
  </si>
  <si>
    <t>2315</t>
  </si>
  <si>
    <t>Goshen Community Schools</t>
  </si>
  <si>
    <t>2395</t>
  </si>
  <si>
    <t>Fayette County School Corporation</t>
  </si>
  <si>
    <t>2400</t>
  </si>
  <si>
    <t>New Albany-Floyd Co Con Sch</t>
  </si>
  <si>
    <t>2475</t>
  </si>
  <si>
    <t>Franklin County Community Sch Corp</t>
  </si>
  <si>
    <t>2645</t>
  </si>
  <si>
    <t>Rochester Community School Corp</t>
  </si>
  <si>
    <t>2765</t>
  </si>
  <si>
    <t>South Gibson School Corporation</t>
  </si>
  <si>
    <t>2725</t>
  </si>
  <si>
    <t>East Gibson School Corporation</t>
  </si>
  <si>
    <t>2855</t>
  </si>
  <si>
    <t>Mississinewa Community School Corp</t>
  </si>
  <si>
    <t>2920</t>
  </si>
  <si>
    <t>Bloomfield School District</t>
  </si>
  <si>
    <t>2980</t>
  </si>
  <si>
    <t>White River Valley School District</t>
  </si>
  <si>
    <t>2940</t>
  </si>
  <si>
    <t>Eastern Greene Schools</t>
  </si>
  <si>
    <t>2960</t>
  </si>
  <si>
    <t>M S D Shakamak Schools</t>
  </si>
  <si>
    <t>3190</t>
  </si>
  <si>
    <t>South Harrison Com Schools</t>
  </si>
  <si>
    <t>New Castle Community School Corp</t>
  </si>
  <si>
    <t>3500</t>
  </si>
  <si>
    <t>Kokomo School Corporation</t>
  </si>
  <si>
    <t>3625</t>
  </si>
  <si>
    <t>Huntington Co Com Sch Corp</t>
  </si>
  <si>
    <t>3640</t>
  </si>
  <si>
    <t>Medora Community School Corp</t>
  </si>
  <si>
    <t>3815</t>
  </si>
  <si>
    <t>Rensselaer Central School Corp</t>
  </si>
  <si>
    <t>4015</t>
  </si>
  <si>
    <t>Jennings County School Corporation</t>
  </si>
  <si>
    <t>4225</t>
  </si>
  <si>
    <t>Franklin Community School Corp</t>
  </si>
  <si>
    <t>4245</t>
  </si>
  <si>
    <t>Greenwood Community Sch Corp</t>
  </si>
  <si>
    <t>4345</t>
  </si>
  <si>
    <t>Wawasee Community School Corp</t>
  </si>
  <si>
    <t>4415</t>
  </si>
  <si>
    <t>Warsaw Community Schools</t>
  </si>
  <si>
    <t>Michigan City Area Schools</t>
  </si>
  <si>
    <t>5085</t>
  </si>
  <si>
    <t>Mitchell Community Schools</t>
  </si>
  <si>
    <t>5265</t>
  </si>
  <si>
    <t>Alexandria Community School Corp</t>
  </si>
  <si>
    <t>5280</t>
  </si>
  <si>
    <t>Elwood Community School Corp</t>
  </si>
  <si>
    <t>5340</t>
  </si>
  <si>
    <t>Perry Township Schools</t>
  </si>
  <si>
    <t>5380</t>
  </si>
  <si>
    <t>Beech Grove City Schools</t>
  </si>
  <si>
    <t>9575</t>
  </si>
  <si>
    <t>5740</t>
  </si>
  <si>
    <t>Monroe County Community Sch Corp</t>
  </si>
  <si>
    <t>5845</t>
  </si>
  <si>
    <t>South Montgomery Com Sch Corp</t>
  </si>
  <si>
    <t>6060</t>
  </si>
  <si>
    <t>East Noble School Corporation</t>
  </si>
  <si>
    <t>6080</t>
  </si>
  <si>
    <t>Rising Sun-Ohio Co Com</t>
  </si>
  <si>
    <t>9730</t>
  </si>
  <si>
    <t>6590</t>
  </si>
  <si>
    <t>M S D Mount Vernon</t>
  </si>
  <si>
    <t>6715</t>
  </si>
  <si>
    <t>North Putnam Community Schools</t>
  </si>
  <si>
    <t>7255</t>
  </si>
  <si>
    <t>Scott County School District 2</t>
  </si>
  <si>
    <t>7365</t>
  </si>
  <si>
    <t>Shelbyville Central Schools</t>
  </si>
  <si>
    <t>7495</t>
  </si>
  <si>
    <t>Oregon-Davis School Corp</t>
  </si>
  <si>
    <t>7775</t>
  </si>
  <si>
    <t>Switzerland County School Corp</t>
  </si>
  <si>
    <t>8020</t>
  </si>
  <si>
    <t>South Vermillion Com Sch Corp</t>
  </si>
  <si>
    <t>8030</t>
  </si>
  <si>
    <t>Vigo County School Corp</t>
  </si>
  <si>
    <t>8045</t>
  </si>
  <si>
    <t>Manchester Community Schools</t>
  </si>
  <si>
    <t>Independent Non-Public Schools</t>
  </si>
  <si>
    <t>0242</t>
  </si>
  <si>
    <t>Smith Academy for Excellence</t>
  </si>
  <si>
    <t>0445</t>
  </si>
  <si>
    <t>Benton Central Jr-Sr High School</t>
  </si>
  <si>
    <t>0553</t>
  </si>
  <si>
    <t>Lebanon Senior High School</t>
  </si>
  <si>
    <t>0573</t>
  </si>
  <si>
    <t>Brown County High School</t>
  </si>
  <si>
    <t>0833</t>
  </si>
  <si>
    <t>Clarksville Senior High School</t>
  </si>
  <si>
    <t>1179</t>
  </si>
  <si>
    <t>South Dearborn High School</t>
  </si>
  <si>
    <t>1375</t>
  </si>
  <si>
    <t>Wapahani High School</t>
  </si>
  <si>
    <t>1715</t>
  </si>
  <si>
    <t>Concord Community High School</t>
  </si>
  <si>
    <t>2249</t>
  </si>
  <si>
    <t>Princeton Community High School</t>
  </si>
  <si>
    <t>2528</t>
  </si>
  <si>
    <t>Insight School of Indiana</t>
  </si>
  <si>
    <t>2773</t>
  </si>
  <si>
    <t>Tri Junior-Senior High School</t>
  </si>
  <si>
    <t>3553</t>
  </si>
  <si>
    <t>Lincoln High School</t>
  </si>
  <si>
    <t>3965</t>
  </si>
  <si>
    <t>Thomas A Edison Jr-Sr HS</t>
  </si>
  <si>
    <t>4271</t>
  </si>
  <si>
    <t>Purdue Polytechnic High School Ind</t>
  </si>
  <si>
    <t>4911</t>
  </si>
  <si>
    <t>Bedford-North Lawrence High School</t>
  </si>
  <si>
    <t>4945</t>
  </si>
  <si>
    <t>Anderson High School</t>
  </si>
  <si>
    <t>5288</t>
  </si>
  <si>
    <t>Achieve Virtual Education Academy</t>
  </si>
  <si>
    <t>5309</t>
  </si>
  <si>
    <t>Southport High School</t>
  </si>
  <si>
    <t>5644</t>
  </si>
  <si>
    <t>George Washington High School</t>
  </si>
  <si>
    <t>6085</t>
  </si>
  <si>
    <t>Peru High School</t>
  </si>
  <si>
    <t>6168</t>
  </si>
  <si>
    <t>Bloomington High School North</t>
  </si>
  <si>
    <t>6271</t>
  </si>
  <si>
    <t>North Montgomery High School</t>
  </si>
  <si>
    <t>6277</t>
  </si>
  <si>
    <t>Crawfordsville Sr High School</t>
  </si>
  <si>
    <t>6329</t>
  </si>
  <si>
    <t>Martinsville High School</t>
  </si>
  <si>
    <t>6581</t>
  </si>
  <si>
    <t>Paoli Jr &amp; Sr High School</t>
  </si>
  <si>
    <t>6613</t>
  </si>
  <si>
    <t>Owen Valley Community High School</t>
  </si>
  <si>
    <t>7285</t>
  </si>
  <si>
    <t>Rushville Consolidated High School</t>
  </si>
  <si>
    <t>7665</t>
  </si>
  <si>
    <t>Waldron Jr-Sr High School</t>
  </si>
  <si>
    <t>7833</t>
  </si>
  <si>
    <t>Knox Community High School</t>
  </si>
  <si>
    <t>8069</t>
  </si>
  <si>
    <t>Jefferson High School</t>
  </si>
  <si>
    <t>8270</t>
  </si>
  <si>
    <t>Academy for Innovative Studies</t>
  </si>
  <si>
    <t>8457</t>
  </si>
  <si>
    <t>Terre Haute South Vigo High School</t>
  </si>
  <si>
    <t>8612</t>
  </si>
  <si>
    <t>McLean Education Center (Alt)</t>
  </si>
  <si>
    <t>8789</t>
  </si>
  <si>
    <t>Boonville High School</t>
  </si>
  <si>
    <t>8905</t>
  </si>
  <si>
    <t>Eastern High School</t>
  </si>
  <si>
    <t>8993</t>
  </si>
  <si>
    <t>Richmond High School</t>
  </si>
  <si>
    <t>9191</t>
  </si>
  <si>
    <t>Whitko Jr/Sr High School</t>
  </si>
  <si>
    <t>B167</t>
  </si>
  <si>
    <t>Paddock View Residential Center</t>
  </si>
  <si>
    <t>B248</t>
  </si>
  <si>
    <t>Legacy Christian School</t>
  </si>
  <si>
    <t>9760</t>
  </si>
  <si>
    <t>0395</t>
  </si>
  <si>
    <t>Benton Community School Corp</t>
  </si>
  <si>
    <t>0665</t>
  </si>
  <si>
    <t>Lebanon Community School Corp</t>
  </si>
  <si>
    <t>0670</t>
  </si>
  <si>
    <t>Brown County School Corporation</t>
  </si>
  <si>
    <t>1000</t>
  </si>
  <si>
    <t>Clarksville Community School Corp</t>
  </si>
  <si>
    <t>1600</t>
  </si>
  <si>
    <t>South Dearborn Community Sch Corp</t>
  </si>
  <si>
    <t>1895</t>
  </si>
  <si>
    <t>Liberty-Perry Community Sch Corp</t>
  </si>
  <si>
    <t>2270</t>
  </si>
  <si>
    <t>Concord Community Schools</t>
  </si>
  <si>
    <t>2735</t>
  </si>
  <si>
    <t>North Gibson School Corporation</t>
  </si>
  <si>
    <t>9120</t>
  </si>
  <si>
    <t>3415</t>
  </si>
  <si>
    <t>South Henry School Corp</t>
  </si>
  <si>
    <t>4335</t>
  </si>
  <si>
    <t>Vincennes Community School Corp</t>
  </si>
  <si>
    <t>4680</t>
  </si>
  <si>
    <t>Lake Station Community Schools</t>
  </si>
  <si>
    <t>9015</t>
  </si>
  <si>
    <t>5075</t>
  </si>
  <si>
    <t>North Lawrence Com Schools</t>
  </si>
  <si>
    <t>5275</t>
  </si>
  <si>
    <t>Anderson Community School Corp</t>
  </si>
  <si>
    <t>5375</t>
  </si>
  <si>
    <t>M S D Wayne Township</t>
  </si>
  <si>
    <t>5385</t>
  </si>
  <si>
    <t>Indianapolis Public Schools</t>
  </si>
  <si>
    <t>5635</t>
  </si>
  <si>
    <t>Peru Community Schools</t>
  </si>
  <si>
    <t>5835</t>
  </si>
  <si>
    <t>North Montgomery Com Sch Corp</t>
  </si>
  <si>
    <t>5855</t>
  </si>
  <si>
    <t>Crawfordsville Community Schools</t>
  </si>
  <si>
    <t>5925</t>
  </si>
  <si>
    <t>M S D Martinsville Schools</t>
  </si>
  <si>
    <t>6155</t>
  </si>
  <si>
    <t>Paoli Community School Corp</t>
  </si>
  <si>
    <t>6195</t>
  </si>
  <si>
    <t>Spencer-Owen Community Schools</t>
  </si>
  <si>
    <t>6995</t>
  </si>
  <si>
    <t>Rush County Schools</t>
  </si>
  <si>
    <t>Shelby Eastern Schools</t>
  </si>
  <si>
    <t>7525</t>
  </si>
  <si>
    <t>Knox Community School Corp</t>
  </si>
  <si>
    <t>7855</t>
  </si>
  <si>
    <t>Lafayette School Corporation</t>
  </si>
  <si>
    <t>7995</t>
  </si>
  <si>
    <t>Evansville Vanderburgh School Corp</t>
  </si>
  <si>
    <t>8130</t>
  </si>
  <si>
    <t>Warrick County School Corp</t>
  </si>
  <si>
    <t>8215</t>
  </si>
  <si>
    <t>East Washington School Corp</t>
  </si>
  <si>
    <t>8385</t>
  </si>
  <si>
    <t>Richmond Community Schools</t>
  </si>
  <si>
    <t>4455</t>
  </si>
  <si>
    <t>Whitko Community School Corp</t>
  </si>
  <si>
    <t xml:space="preserve">Number of Students for whom Another Exit is more Accurate </t>
  </si>
  <si>
    <t>Number of Students for whom another Exit is more accurate (SBOE vote to change)</t>
  </si>
  <si>
    <t>Number of Additionally Identified Homeschool students with sufficient documenation (SBOE vote to change)</t>
  </si>
  <si>
    <t>Total Students Audited</t>
  </si>
  <si>
    <t>Excessive Homeschool Audit Only</t>
  </si>
  <si>
    <t>Also Subject to Mandatory Audit</t>
  </si>
  <si>
    <t>Total</t>
  </si>
  <si>
    <t>Number of Students found insufficient due to mandatory audit</t>
  </si>
  <si>
    <t>Total Voluntary Audit Students found to be sufficient</t>
  </si>
  <si>
    <t>Total Students Requiring SBOE Action</t>
  </si>
  <si>
    <t>Total Insufficient Findings</t>
  </si>
  <si>
    <t>Total Sufficient Findings</t>
  </si>
  <si>
    <t>Number of Students for whom Exit Documentation Insufficient AND not on track to graduate</t>
  </si>
  <si>
    <t>Number of Students for whom Exit Documentation Insufficient AND not on track to graduate as a percentage of students intitially identified</t>
  </si>
  <si>
    <t>Total Students with insufficient documentation and not on track to graduate</t>
  </si>
  <si>
    <t>Total Students with sufficient documentation but not on track to graduate</t>
  </si>
  <si>
    <t>Total Students not on track to Graduate</t>
  </si>
  <si>
    <t>Students not on track to Graduate as a percentage of all students looked at</t>
  </si>
  <si>
    <t>n-size</t>
  </si>
  <si>
    <t>Decrease in Graduation Rate due to audit</t>
  </si>
  <si>
    <t>Maximum Decrease in Graduation Rate due to Excessive Homeschool Audit</t>
  </si>
  <si>
    <t>Median Decrease in Graduation Rate due to Excessive Homeschool Audit</t>
  </si>
  <si>
    <t>Column Header</t>
  </si>
  <si>
    <t>Explanation</t>
  </si>
  <si>
    <t>Total Number of Excessive Homeschool Students initially identified</t>
  </si>
  <si>
    <t>These columns add back up to Total Number of Excessive Homeschool Students Initially identified</t>
  </si>
  <si>
    <r>
      <t xml:space="preserve">Represents the total number of students in the 2020 cohort reported by the school as having exited to homeschool </t>
    </r>
    <r>
      <rPr>
        <sz val="11"/>
        <rFont val="Calibri"/>
        <family val="2"/>
        <scheme val="minor"/>
      </rPr>
      <t>prior to the start of the audit</t>
    </r>
    <r>
      <rPr>
        <sz val="11"/>
        <color theme="1"/>
        <rFont val="Calibri"/>
        <family val="2"/>
        <scheme val="minor"/>
      </rPr>
      <t>.</t>
    </r>
  </si>
  <si>
    <t>Represents the number of students who were reported by the school as having exited to homeschool but for whom the exit documentation submitted supported another exit type, such as "moved out of state". These students remain mobile, but their exit type updates.</t>
  </si>
  <si>
    <t>Represents the number of students for whom the school failed to demonstrate "good cause" to justify the students' exit to homeschool because the exit documentation was insufficient. These students return to the cohort as "dropouts".</t>
  </si>
  <si>
    <t>Represents the number of students for whom the school demonstrated "good cause" because the documentation and the credits earned met the requirements. These students remain exited to homeschool.</t>
  </si>
  <si>
    <t>Represents the number of students that the school requested be changed from a dropout status to having exited to homeschool and the school provided sufficient documentation of the exit and that the students were on track. These students are considered "mobile".</t>
  </si>
  <si>
    <t>Represents the number of students for whom the school failed to demonstrate "good cause" to justify the students' exit to homeschool because the exit documentation was insufficient and the students were also not on track to graduate at the time of exit.</t>
  </si>
  <si>
    <t>Represents the number of students for whom the school povided sufficient exit documentation but failed to demonstrate "good cause" to justify the students' exit to homeschool because the students were not on track to graduate at the time of exit. These students return to the cohort as "dropouts".</t>
  </si>
  <si>
    <t>Represents the percentage of students for whom the school failed to demonstrate "good cause" to justify the students' exit to homeschool because the exit documentation was insufficient and the students were also not on track to graduate at the time of exit.</t>
  </si>
  <si>
    <t>Represents the decrease in the graduation rate due to the audit findings. For example, if the pre-audit graduation rate was 95.0% and the post-audit graduation rate was 89.0%, then this column would show 6.0%.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</si>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</sst>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7" x14ac:knownFonts="1">
    <font>
      <sz val="11"/>
      <color theme="1"/>
      <name val="Calibri"/>
      <family val="2"/>
      <scheme val="minor"/>
    </font>
    <font>
      <b/>
      <sz val="11"/>
      <color theme="1"/>
      <name val="Calibri"/>
      <family val="2"/>
      <scheme val="minor"/>
    </font>
    <font>
      <sz val="11"/>
      <color indexed="8"/>
      <name val="Calibri"/>
      <family val="2"/>
    </font>
    <font>
      <sz val="10"/>
      <color indexed="8"/>
      <name val="Arial"/>
      <family val="2"/>
    </font>
    <font>
      <sz val="11"/>
      <color theme="1"/>
      <name val="Calibri"/>
      <family val="2"/>
      <scheme val="minor"/>
    </font>
    <font>
      <sz val="11"/>
      <color indexed="8"/>
      <name val="Calibri"/>
      <family val="2"/>
    </font>
    <font>
      <sz val="11"/>
      <name val="Calibri"/>
      <family val="2"/>
      <scheme val="minor"/>
    </font>
  </fonts>
  <fills count="3">
    <fill>
      <patternFill patternType="none"/>
    </fill>
    <fill>
      <patternFill patternType="gray125"/>
    </fill>
    <fill>
      <patternFill patternType="solid">
        <fgColor theme="0" tint="-0.14999847407452621"/>
        <bgColor theme="0" tint="-0.14999847407452621"/>
      </patternFill>
    </fill>
  </fills>
  <borders count="3">
    <border>
      <left/>
      <right/>
      <top/>
      <bottom/>
      <diagonal/>
    </border>
    <border>
      <left/>
      <right/>
      <top/>
      <bottom style="thin">
        <color theme="1"/>
      </bottom>
      <diagonal/>
    </border>
    <border>
      <left/>
      <right/>
      <top style="thin">
        <color theme="1"/>
      </top>
      <bottom/>
      <diagonal/>
    </border>
  </borders>
  <cellStyleXfs count="4">
    <xf numFmtId="0" fontId="0" fillId="0" borderId="0"/>
    <xf numFmtId="0" fontId="3" fillId="0" borderId="0"/>
    <xf numFmtId="43" fontId="4" fillId="0" borderId="0" applyFont="0" applyFill="0" applyBorder="0" applyAlignment="0" applyProtection="0"/>
    <xf numFmtId="9" fontId="4" fillId="0" borderId="0" applyFont="0" applyFill="0" applyBorder="0" applyAlignment="0" applyProtection="0"/>
  </cellStyleXfs>
  <cellXfs count="39">
    <xf numFmtId="0" fontId="0" fillId="0" borderId="0" xfId="0"/>
    <xf numFmtId="0" fontId="0" fillId="0" borderId="0" xfId="0" applyAlignment="1">
      <alignment wrapText="1"/>
    </xf>
    <xf numFmtId="0" fontId="0" fillId="0" borderId="0" xfId="0" applyFill="1" applyAlignment="1">
      <alignment wrapText="1"/>
    </xf>
    <xf numFmtId="0" fontId="1" fillId="0" borderId="0" xfId="0" applyFont="1" applyAlignment="1">
      <alignment wrapText="1"/>
    </xf>
    <xf numFmtId="0" fontId="2" fillId="0" borderId="0" xfId="1" applyFont="1" applyFill="1" applyBorder="1" applyAlignment="1">
      <alignment wrapText="1"/>
    </xf>
    <xf numFmtId="0" fontId="0" fillId="0" borderId="0" xfId="0" applyBorder="1" applyAlignment="1">
      <alignment wrapText="1"/>
    </xf>
    <xf numFmtId="0" fontId="1" fillId="0" borderId="2" xfId="0" applyFont="1" applyBorder="1" applyAlignment="1">
      <alignment wrapText="1"/>
    </xf>
    <xf numFmtId="0" fontId="1" fillId="0" borderId="2" xfId="0" applyFont="1" applyBorder="1" applyAlignment="1">
      <alignment horizontal="right" wrapText="1"/>
    </xf>
    <xf numFmtId="0" fontId="0" fillId="2" borderId="2" xfId="0" applyFont="1" applyFill="1" applyBorder="1" applyAlignment="1">
      <alignment wrapText="1"/>
    </xf>
    <xf numFmtId="0" fontId="5" fillId="2" borderId="2" xfId="1" applyNumberFormat="1" applyFont="1" applyFill="1" applyBorder="1" applyAlignment="1">
      <alignment wrapText="1"/>
    </xf>
    <xf numFmtId="0" fontId="0" fillId="0" borderId="0" xfId="0" applyFont="1" applyAlignment="1">
      <alignment wrapText="1"/>
    </xf>
    <xf numFmtId="0" fontId="5" fillId="0" borderId="0" xfId="1" applyNumberFormat="1" applyFont="1" applyBorder="1" applyAlignment="1">
      <alignment wrapText="1"/>
    </xf>
    <xf numFmtId="0" fontId="0" fillId="2" borderId="0" xfId="0" applyFont="1" applyFill="1" applyAlignment="1">
      <alignment wrapText="1"/>
    </xf>
    <xf numFmtId="0" fontId="5" fillId="2" borderId="0" xfId="1" applyNumberFormat="1" applyFont="1" applyFill="1" applyBorder="1" applyAlignment="1">
      <alignment wrapText="1"/>
    </xf>
    <xf numFmtId="0" fontId="0" fillId="2" borderId="1" xfId="0" applyFont="1" applyFill="1" applyBorder="1" applyAlignment="1">
      <alignment wrapText="1"/>
    </xf>
    <xf numFmtId="0" fontId="5" fillId="2" borderId="1" xfId="1" applyNumberFormat="1" applyFont="1" applyFill="1" applyBorder="1" applyAlignment="1">
      <alignment wrapText="1"/>
    </xf>
    <xf numFmtId="164" fontId="0" fillId="0" borderId="0" xfId="2" applyNumberFormat="1" applyFont="1"/>
    <xf numFmtId="164" fontId="0" fillId="0" borderId="0" xfId="0" applyNumberFormat="1"/>
    <xf numFmtId="0" fontId="1" fillId="0" borderId="0" xfId="0" applyFont="1"/>
    <xf numFmtId="9" fontId="0" fillId="0" borderId="0" xfId="3" applyFont="1" applyAlignment="1">
      <alignment wrapText="1"/>
    </xf>
    <xf numFmtId="9" fontId="1" fillId="0" borderId="2" xfId="3" applyFont="1" applyBorder="1" applyAlignment="1">
      <alignment horizontal="right" wrapText="1"/>
    </xf>
    <xf numFmtId="9" fontId="0" fillId="2" borderId="2" xfId="3" applyFont="1" applyFill="1" applyBorder="1" applyAlignment="1">
      <alignment wrapText="1"/>
    </xf>
    <xf numFmtId="9" fontId="0" fillId="2" borderId="0" xfId="3" applyFont="1" applyFill="1" applyAlignment="1">
      <alignment wrapText="1"/>
    </xf>
    <xf numFmtId="9" fontId="0" fillId="2" borderId="1" xfId="3" applyFont="1" applyFill="1" applyBorder="1" applyAlignment="1">
      <alignment wrapText="1"/>
    </xf>
    <xf numFmtId="165" fontId="0" fillId="0" borderId="0" xfId="3" applyNumberFormat="1" applyFont="1"/>
    <xf numFmtId="165" fontId="0" fillId="0" borderId="0" xfId="3" applyNumberFormat="1" applyFont="1" applyAlignment="1">
      <alignment horizontal="right" wrapText="1"/>
    </xf>
    <xf numFmtId="165" fontId="1" fillId="0" borderId="2" xfId="3" applyNumberFormat="1" applyFont="1" applyBorder="1" applyAlignment="1">
      <alignment horizontal="right" wrapText="1"/>
    </xf>
    <xf numFmtId="165" fontId="0" fillId="2" borderId="2" xfId="3" applyNumberFormat="1" applyFont="1" applyFill="1" applyBorder="1" applyAlignment="1">
      <alignment horizontal="right" wrapText="1"/>
    </xf>
    <xf numFmtId="165" fontId="0" fillId="2" borderId="0" xfId="3" applyNumberFormat="1" applyFont="1" applyFill="1" applyAlignment="1">
      <alignment horizontal="right" wrapText="1"/>
    </xf>
    <xf numFmtId="165" fontId="0" fillId="2" borderId="1" xfId="3" applyNumberFormat="1" applyFont="1" applyFill="1" applyBorder="1" applyAlignment="1">
      <alignment horizontal="right" wrapText="1"/>
    </xf>
    <xf numFmtId="0" fontId="1" fillId="0" borderId="0" xfId="0" applyFont="1" applyBorder="1"/>
    <xf numFmtId="0" fontId="0" fillId="0" borderId="0" xfId="0" applyBorder="1"/>
    <xf numFmtId="0" fontId="0" fillId="0" borderId="0" xfId="0" applyFont="1" applyBorder="1" applyAlignment="1">
      <alignment horizontal="right" wrapText="1"/>
    </xf>
    <xf numFmtId="9" fontId="4" fillId="0" borderId="0" xfId="3" applyFont="1" applyBorder="1" applyAlignment="1">
      <alignment horizontal="right" wrapText="1"/>
    </xf>
    <xf numFmtId="165" fontId="4" fillId="0" borderId="0" xfId="3" applyNumberFormat="1" applyFont="1" applyBorder="1" applyAlignment="1">
      <alignment horizontal="right" wrapText="1"/>
    </xf>
    <xf numFmtId="10" fontId="0" fillId="0" borderId="0" xfId="3" applyNumberFormat="1" applyFont="1"/>
    <xf numFmtId="0" fontId="0" fillId="0" borderId="0" xfId="0" applyBorder="1" applyAlignment="1">
      <alignment horizontal="center" wrapText="1"/>
    </xf>
    <xf numFmtId="164" fontId="0" fillId="0" borderId="0" xfId="2" applyNumberFormat="1" applyFont="1" applyFill="1"/>
    <xf numFmtId="164" fontId="1" fillId="0" borderId="0" xfId="2" applyNumberFormat="1" applyFont="1"/>
  </cellXfs>
  <cellStyles count="4">
    <cellStyle name="Comma" xfId="2" builtinId="3"/>
    <cellStyle name="Normal" xfId="0" builtinId="0"/>
    <cellStyle name="Normal_Sheet3" xfId="1" xr:uid="{46260596-5DD1-454B-BD26-F2835A805FFA}"/>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28B00-73ED-469D-86EF-FB0FFE66C867}">
  <dimension ref="A1:D16"/>
  <sheetViews>
    <sheetView tabSelected="1" workbookViewId="0">
      <selection activeCell="A3" sqref="A3"/>
    </sheetView>
  </sheetViews>
  <sheetFormatPr defaultRowHeight="15" x14ac:dyDescent="0.25"/>
  <cols>
    <col min="1" max="1" width="34.7109375" bestFit="1" customWidth="1"/>
    <col min="2" max="2" width="13.28515625" customWidth="1"/>
    <col min="3" max="3" width="14.28515625" customWidth="1"/>
    <col min="4" max="4" width="9.5703125" bestFit="1" customWidth="1"/>
    <col min="7" max="7" width="9.140625" customWidth="1"/>
  </cols>
  <sheetData>
    <row r="1" spans="1:4" ht="45" x14ac:dyDescent="0.25">
      <c r="B1" s="3" t="s">
        <v>392</v>
      </c>
      <c r="C1" s="3" t="s">
        <v>393</v>
      </c>
      <c r="D1" s="18" t="s">
        <v>394</v>
      </c>
    </row>
    <row r="2" spans="1:4" x14ac:dyDescent="0.25">
      <c r="A2" s="18" t="s">
        <v>391</v>
      </c>
      <c r="B2" s="16">
        <v>1225</v>
      </c>
      <c r="C2" s="16">
        <v>764</v>
      </c>
      <c r="D2" s="16">
        <f t="shared" ref="D2:D7" si="0">B2+C2</f>
        <v>1989</v>
      </c>
    </row>
    <row r="3" spans="1:4" ht="30" x14ac:dyDescent="0.25">
      <c r="A3" s="3" t="s">
        <v>395</v>
      </c>
      <c r="B3" s="16"/>
      <c r="C3" s="16">
        <v>391</v>
      </c>
      <c r="D3" s="16">
        <f t="shared" si="0"/>
        <v>391</v>
      </c>
    </row>
    <row r="4" spans="1:4" ht="30" x14ac:dyDescent="0.25">
      <c r="A4" s="3" t="s">
        <v>396</v>
      </c>
      <c r="B4" s="37" t="s">
        <v>423</v>
      </c>
      <c r="C4" s="16" t="s">
        <v>423</v>
      </c>
      <c r="D4" s="16">
        <v>8</v>
      </c>
    </row>
    <row r="5" spans="1:4" x14ac:dyDescent="0.25">
      <c r="A5" s="18" t="s">
        <v>397</v>
      </c>
      <c r="B5" s="16" t="s">
        <v>423</v>
      </c>
      <c r="C5" s="16" t="s">
        <v>423</v>
      </c>
      <c r="D5" s="38">
        <f>D2-D3+D4</f>
        <v>1606</v>
      </c>
    </row>
    <row r="6" spans="1:4" x14ac:dyDescent="0.25">
      <c r="A6" s="18" t="s">
        <v>398</v>
      </c>
      <c r="B6" s="16">
        <v>874</v>
      </c>
      <c r="C6" s="16">
        <v>207</v>
      </c>
      <c r="D6" s="38">
        <f t="shared" si="0"/>
        <v>1081</v>
      </c>
    </row>
    <row r="7" spans="1:4" x14ac:dyDescent="0.25">
      <c r="A7" s="18" t="s">
        <v>399</v>
      </c>
      <c r="B7" s="16">
        <v>352</v>
      </c>
      <c r="C7" s="16">
        <v>173</v>
      </c>
      <c r="D7" s="38">
        <f t="shared" si="0"/>
        <v>525</v>
      </c>
    </row>
    <row r="8" spans="1:4" x14ac:dyDescent="0.25">
      <c r="A8" s="18"/>
      <c r="D8" s="17"/>
    </row>
    <row r="10" spans="1:4" ht="45" x14ac:dyDescent="0.25">
      <c r="B10" s="3" t="s">
        <v>392</v>
      </c>
      <c r="C10" s="3" t="s">
        <v>393</v>
      </c>
      <c r="D10" s="18" t="s">
        <v>394</v>
      </c>
    </row>
    <row r="11" spans="1:4" ht="45" x14ac:dyDescent="0.25">
      <c r="A11" s="3" t="s">
        <v>402</v>
      </c>
      <c r="B11" s="16">
        <v>329</v>
      </c>
      <c r="C11" s="16">
        <v>283</v>
      </c>
      <c r="D11" s="16">
        <f>SUM(B11:C11)</f>
        <v>612</v>
      </c>
    </row>
    <row r="12" spans="1:4" ht="45" x14ac:dyDescent="0.25">
      <c r="A12" s="3" t="s">
        <v>403</v>
      </c>
      <c r="B12" s="16">
        <v>407</v>
      </c>
      <c r="C12" s="16">
        <v>150</v>
      </c>
      <c r="D12" s="16">
        <f>SUM(B12:C12)</f>
        <v>557</v>
      </c>
    </row>
    <row r="13" spans="1:4" ht="30" x14ac:dyDescent="0.25">
      <c r="A13" s="3" t="s">
        <v>404</v>
      </c>
      <c r="B13" s="16">
        <f>SUM(B11:B12)</f>
        <v>736</v>
      </c>
      <c r="C13" s="16">
        <f t="shared" ref="C13:D13" si="1">SUM(C11:C12)</f>
        <v>433</v>
      </c>
      <c r="D13" s="16">
        <f t="shared" si="1"/>
        <v>1169</v>
      </c>
    </row>
    <row r="14" spans="1:4" ht="45" x14ac:dyDescent="0.25">
      <c r="A14" s="3" t="s">
        <v>405</v>
      </c>
      <c r="B14" s="24">
        <f>B13/B2</f>
        <v>0.60081632653061223</v>
      </c>
      <c r="C14" s="24">
        <f t="shared" ref="C14:D14" si="2">C13/C2</f>
        <v>0.56675392670157065</v>
      </c>
      <c r="D14" s="24">
        <f t="shared" si="2"/>
        <v>0.58773252890899952</v>
      </c>
    </row>
    <row r="15" spans="1:4" ht="45" x14ac:dyDescent="0.25">
      <c r="A15" s="3" t="s">
        <v>408</v>
      </c>
      <c r="B15" s="35">
        <v>0.1875</v>
      </c>
      <c r="C15" s="35">
        <v>0.16551724137931034</v>
      </c>
      <c r="D15" s="35">
        <f>MAX(B15:C15)</f>
        <v>0.1875</v>
      </c>
    </row>
    <row r="16" spans="1:4" ht="30" x14ac:dyDescent="0.25">
      <c r="A16" s="3" t="s">
        <v>409</v>
      </c>
      <c r="B16" s="35">
        <v>6.3386752502596788E-2</v>
      </c>
      <c r="C16" s="35">
        <v>6.9686628138700635E-2</v>
      </c>
      <c r="D16" s="35">
        <v>6.5217391304347783E-2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A5301-B988-476D-B87E-2D28AC2F60A2}">
  <sheetPr>
    <pageSetUpPr fitToPage="1"/>
  </sheetPr>
  <dimension ref="A1:M66"/>
  <sheetViews>
    <sheetView workbookViewId="0"/>
  </sheetViews>
  <sheetFormatPr defaultRowHeight="15" x14ac:dyDescent="0.25"/>
  <cols>
    <col min="1" max="1" width="11.42578125" style="1" customWidth="1"/>
    <col min="2" max="2" width="36.7109375" style="1" customWidth="1"/>
    <col min="3" max="3" width="15.85546875" style="1" customWidth="1"/>
    <col min="4" max="4" width="33.42578125" style="1" bestFit="1" customWidth="1"/>
    <col min="5" max="5" width="21" style="1" customWidth="1"/>
    <col min="6" max="7" width="20.7109375" style="1" customWidth="1"/>
    <col min="8" max="8" width="16.28515625" style="1" customWidth="1"/>
    <col min="9" max="9" width="28.7109375" style="1" customWidth="1"/>
    <col min="10" max="11" width="25.85546875" style="1" customWidth="1"/>
    <col min="12" max="12" width="25.85546875" style="19" customWidth="1"/>
    <col min="13" max="13" width="25.85546875" style="25" customWidth="1"/>
    <col min="14" max="16384" width="9.140625" style="1"/>
  </cols>
  <sheetData>
    <row r="1" spans="1:13" s="3" customFormat="1" ht="90" x14ac:dyDescent="0.25">
      <c r="A1" s="6" t="s">
        <v>2</v>
      </c>
      <c r="B1" s="6" t="s">
        <v>3</v>
      </c>
      <c r="C1" s="6" t="s">
        <v>0</v>
      </c>
      <c r="D1" s="6" t="s">
        <v>1</v>
      </c>
      <c r="E1" s="7" t="s">
        <v>412</v>
      </c>
      <c r="F1" s="7" t="s">
        <v>7</v>
      </c>
      <c r="G1" s="7" t="s">
        <v>388</v>
      </c>
      <c r="H1" s="7" t="s">
        <v>9</v>
      </c>
      <c r="I1" s="7" t="s">
        <v>5</v>
      </c>
      <c r="J1" s="7" t="s">
        <v>8</v>
      </c>
      <c r="K1" s="7" t="s">
        <v>400</v>
      </c>
      <c r="L1" s="20" t="s">
        <v>401</v>
      </c>
      <c r="M1" s="26" t="s">
        <v>407</v>
      </c>
    </row>
    <row r="2" spans="1:13" x14ac:dyDescent="0.25">
      <c r="A2" s="8" t="s">
        <v>140</v>
      </c>
      <c r="B2" s="8" t="s">
        <v>141</v>
      </c>
      <c r="C2" s="9" t="s">
        <v>10</v>
      </c>
      <c r="D2" s="9" t="s">
        <v>11</v>
      </c>
      <c r="E2" s="8">
        <v>12</v>
      </c>
      <c r="F2" s="8">
        <v>3</v>
      </c>
      <c r="G2" s="8">
        <v>0</v>
      </c>
      <c r="H2" s="8">
        <v>5</v>
      </c>
      <c r="I2" s="8">
        <v>4</v>
      </c>
      <c r="J2" s="8"/>
      <c r="K2" s="8">
        <v>1</v>
      </c>
      <c r="L2" s="21">
        <f>IF(K2 &gt; 0, K2/E2, 0)</f>
        <v>8.3333333333333329E-2</v>
      </c>
      <c r="M2" s="27">
        <v>4.4799726413884411E-2</v>
      </c>
    </row>
    <row r="3" spans="1:13" x14ac:dyDescent="0.25">
      <c r="A3" s="10" t="s">
        <v>142</v>
      </c>
      <c r="B3" s="10" t="s">
        <v>143</v>
      </c>
      <c r="C3" s="11" t="s">
        <v>12</v>
      </c>
      <c r="D3" s="11" t="s">
        <v>13</v>
      </c>
      <c r="E3" s="10">
        <v>22</v>
      </c>
      <c r="F3" s="10">
        <v>1</v>
      </c>
      <c r="G3" s="10">
        <v>1</v>
      </c>
      <c r="H3" s="10">
        <v>7</v>
      </c>
      <c r="I3" s="10">
        <v>13</v>
      </c>
      <c r="J3" s="10"/>
      <c r="K3" s="10">
        <v>1</v>
      </c>
      <c r="L3" s="19">
        <f t="shared" ref="L3:L59" si="0">IF(K3 &gt; 0, K3/E3, 0)</f>
        <v>4.5454545454545456E-2</v>
      </c>
      <c r="M3" s="25">
        <v>1.8534591371055731E-2</v>
      </c>
    </row>
    <row r="4" spans="1:13" x14ac:dyDescent="0.25">
      <c r="A4" s="12" t="s">
        <v>142</v>
      </c>
      <c r="B4" s="12" t="s">
        <v>143</v>
      </c>
      <c r="C4" s="13" t="s">
        <v>14</v>
      </c>
      <c r="D4" s="13" t="s">
        <v>15</v>
      </c>
      <c r="E4" s="12">
        <v>23</v>
      </c>
      <c r="F4" s="12">
        <v>1</v>
      </c>
      <c r="G4" s="12">
        <v>0</v>
      </c>
      <c r="H4" s="12">
        <v>12</v>
      </c>
      <c r="I4" s="12">
        <v>10</v>
      </c>
      <c r="J4" s="12"/>
      <c r="K4" s="12">
        <v>0</v>
      </c>
      <c r="L4" s="22">
        <f t="shared" si="0"/>
        <v>0</v>
      </c>
      <c r="M4" s="28">
        <v>3.6394176931691002E-2</v>
      </c>
    </row>
    <row r="5" spans="1:13" x14ac:dyDescent="0.25">
      <c r="A5" s="10" t="s">
        <v>140</v>
      </c>
      <c r="B5" s="10" t="s">
        <v>141</v>
      </c>
      <c r="C5" s="11" t="s">
        <v>16</v>
      </c>
      <c r="D5" s="11" t="s">
        <v>17</v>
      </c>
      <c r="E5" s="10">
        <v>11</v>
      </c>
      <c r="F5" s="10">
        <v>3</v>
      </c>
      <c r="G5" s="10">
        <v>0</v>
      </c>
      <c r="H5" s="10">
        <v>3</v>
      </c>
      <c r="I5" s="10">
        <v>5</v>
      </c>
      <c r="J5" s="10"/>
      <c r="K5" s="10">
        <v>1</v>
      </c>
      <c r="L5" s="19">
        <f t="shared" si="0"/>
        <v>9.0909090909090912E-2</v>
      </c>
      <c r="M5" s="25">
        <v>3.8043478260869512E-2</v>
      </c>
    </row>
    <row r="6" spans="1:13" x14ac:dyDescent="0.25">
      <c r="A6" s="12" t="s">
        <v>144</v>
      </c>
      <c r="B6" s="12" t="s">
        <v>145</v>
      </c>
      <c r="C6" s="13" t="s">
        <v>18</v>
      </c>
      <c r="D6" s="13" t="s">
        <v>19</v>
      </c>
      <c r="E6" s="12" t="s">
        <v>423</v>
      </c>
      <c r="F6" s="12" t="s">
        <v>423</v>
      </c>
      <c r="G6" s="12" t="s">
        <v>423</v>
      </c>
      <c r="H6" s="12" t="s">
        <v>423</v>
      </c>
      <c r="I6" s="12" t="s">
        <v>423</v>
      </c>
      <c r="J6" s="12"/>
      <c r="K6" s="12" t="s">
        <v>423</v>
      </c>
      <c r="L6" s="22">
        <v>0.5</v>
      </c>
      <c r="M6" s="28">
        <v>3.2166323428459376E-2</v>
      </c>
    </row>
    <row r="7" spans="1:13" x14ac:dyDescent="0.25">
      <c r="A7" s="10" t="s">
        <v>146</v>
      </c>
      <c r="B7" s="10" t="s">
        <v>147</v>
      </c>
      <c r="C7" s="11" t="s">
        <v>20</v>
      </c>
      <c r="D7" s="11" t="s">
        <v>21</v>
      </c>
      <c r="E7" s="10">
        <v>39</v>
      </c>
      <c r="F7" s="10">
        <v>35</v>
      </c>
      <c r="G7" s="10">
        <v>0</v>
      </c>
      <c r="H7" s="10">
        <v>0</v>
      </c>
      <c r="I7" s="10">
        <v>4</v>
      </c>
      <c r="J7" s="10"/>
      <c r="K7" s="10">
        <v>34</v>
      </c>
      <c r="L7" s="19">
        <f t="shared" si="0"/>
        <v>0.87179487179487181</v>
      </c>
      <c r="M7" s="25">
        <v>0.10198412698412695</v>
      </c>
    </row>
    <row r="8" spans="1:13" x14ac:dyDescent="0.25">
      <c r="A8" s="12" t="s">
        <v>30</v>
      </c>
      <c r="B8" s="12" t="s">
        <v>148</v>
      </c>
      <c r="C8" s="13" t="s">
        <v>22</v>
      </c>
      <c r="D8" s="13" t="s">
        <v>23</v>
      </c>
      <c r="E8" s="12" t="s">
        <v>423</v>
      </c>
      <c r="F8" s="12" t="s">
        <v>423</v>
      </c>
      <c r="G8" s="12" t="s">
        <v>423</v>
      </c>
      <c r="H8" s="12" t="s">
        <v>423</v>
      </c>
      <c r="I8" s="12" t="s">
        <v>423</v>
      </c>
      <c r="J8" s="12"/>
      <c r="K8" s="12" t="s">
        <v>423</v>
      </c>
      <c r="L8" s="22" t="s">
        <v>423</v>
      </c>
      <c r="M8" s="28">
        <v>4.2431761786600464E-2</v>
      </c>
    </row>
    <row r="9" spans="1:13" x14ac:dyDescent="0.25">
      <c r="A9" s="10" t="s">
        <v>30</v>
      </c>
      <c r="B9" s="10" t="s">
        <v>148</v>
      </c>
      <c r="C9" s="11" t="s">
        <v>24</v>
      </c>
      <c r="D9" s="11" t="s">
        <v>25</v>
      </c>
      <c r="E9" s="10">
        <v>59</v>
      </c>
      <c r="F9" s="10">
        <v>43</v>
      </c>
      <c r="G9" s="10">
        <v>2</v>
      </c>
      <c r="H9" s="10">
        <v>6</v>
      </c>
      <c r="I9" s="10">
        <v>8</v>
      </c>
      <c r="J9" s="10"/>
      <c r="K9" s="10">
        <v>27</v>
      </c>
      <c r="L9" s="19">
        <f t="shared" si="0"/>
        <v>0.4576271186440678</v>
      </c>
      <c r="M9" s="25">
        <v>0.1604414261460102</v>
      </c>
    </row>
    <row r="10" spans="1:13" x14ac:dyDescent="0.25">
      <c r="A10" s="12" t="s">
        <v>149</v>
      </c>
      <c r="B10" s="12" t="s">
        <v>150</v>
      </c>
      <c r="C10" s="13" t="s">
        <v>26</v>
      </c>
      <c r="D10" s="13" t="s">
        <v>27</v>
      </c>
      <c r="E10" s="12">
        <v>16</v>
      </c>
      <c r="F10" s="12">
        <v>10</v>
      </c>
      <c r="G10" s="12">
        <v>0</v>
      </c>
      <c r="H10" s="12">
        <v>5</v>
      </c>
      <c r="I10" s="12">
        <v>1</v>
      </c>
      <c r="J10" s="12"/>
      <c r="K10" s="12">
        <v>7</v>
      </c>
      <c r="L10" s="22">
        <f t="shared" si="0"/>
        <v>0.4375</v>
      </c>
      <c r="M10" s="28">
        <v>5.9757330637007056E-2</v>
      </c>
    </row>
    <row r="11" spans="1:13" x14ac:dyDescent="0.25">
      <c r="A11" s="10" t="s">
        <v>151</v>
      </c>
      <c r="B11" s="10" t="s">
        <v>152</v>
      </c>
      <c r="C11" s="11" t="s">
        <v>28</v>
      </c>
      <c r="D11" s="11" t="s">
        <v>29</v>
      </c>
      <c r="E11" s="10">
        <v>12</v>
      </c>
      <c r="F11" s="10">
        <v>10</v>
      </c>
      <c r="G11" s="10">
        <v>0</v>
      </c>
      <c r="H11" s="10">
        <v>2</v>
      </c>
      <c r="I11" s="10">
        <v>0</v>
      </c>
      <c r="J11" s="10"/>
      <c r="K11" s="10">
        <v>5</v>
      </c>
      <c r="L11" s="19">
        <f t="shared" si="0"/>
        <v>0.41666666666666669</v>
      </c>
      <c r="M11" s="25">
        <v>7.9883211678832167E-2</v>
      </c>
    </row>
    <row r="12" spans="1:13" x14ac:dyDescent="0.25">
      <c r="A12" s="12" t="s">
        <v>153</v>
      </c>
      <c r="B12" s="12" t="s">
        <v>154</v>
      </c>
      <c r="C12" s="13" t="s">
        <v>30</v>
      </c>
      <c r="D12" s="13" t="s">
        <v>31</v>
      </c>
      <c r="E12" s="12">
        <v>17</v>
      </c>
      <c r="F12" s="12">
        <v>0</v>
      </c>
      <c r="G12" s="12">
        <v>0</v>
      </c>
      <c r="H12" s="12">
        <v>8</v>
      </c>
      <c r="I12" s="12">
        <v>9</v>
      </c>
      <c r="J12" s="12"/>
      <c r="K12" s="12">
        <v>0</v>
      </c>
      <c r="L12" s="22">
        <f t="shared" si="0"/>
        <v>0</v>
      </c>
      <c r="M12" s="28">
        <v>4.3798118049615087E-2</v>
      </c>
    </row>
    <row r="13" spans="1:13" x14ac:dyDescent="0.25">
      <c r="A13" s="10" t="s">
        <v>155</v>
      </c>
      <c r="B13" s="10" t="s">
        <v>156</v>
      </c>
      <c r="C13" s="11" t="s">
        <v>32</v>
      </c>
      <c r="D13" s="11" t="s">
        <v>33</v>
      </c>
      <c r="E13" s="10">
        <v>29</v>
      </c>
      <c r="F13" s="10">
        <v>21</v>
      </c>
      <c r="G13" s="10">
        <v>0</v>
      </c>
      <c r="H13" s="10">
        <v>5</v>
      </c>
      <c r="I13" s="10">
        <v>3</v>
      </c>
      <c r="J13" s="10"/>
      <c r="K13" s="10">
        <v>16</v>
      </c>
      <c r="L13" s="19">
        <f t="shared" si="0"/>
        <v>0.55172413793103448</v>
      </c>
      <c r="M13" s="25">
        <v>0.13165838932710106</v>
      </c>
    </row>
    <row r="14" spans="1:13" x14ac:dyDescent="0.25">
      <c r="A14" s="12" t="s">
        <v>157</v>
      </c>
      <c r="B14" s="12" t="s">
        <v>158</v>
      </c>
      <c r="C14" s="13" t="s">
        <v>34</v>
      </c>
      <c r="D14" s="13" t="s">
        <v>35</v>
      </c>
      <c r="E14" s="12" t="s">
        <v>423</v>
      </c>
      <c r="F14" s="12" t="s">
        <v>423</v>
      </c>
      <c r="G14" s="12" t="s">
        <v>423</v>
      </c>
      <c r="H14" s="12" t="s">
        <v>423</v>
      </c>
      <c r="I14" s="12" t="s">
        <v>423</v>
      </c>
      <c r="J14" s="12"/>
      <c r="K14" s="12" t="s">
        <v>423</v>
      </c>
      <c r="L14" s="22" t="s">
        <v>423</v>
      </c>
      <c r="M14" s="28">
        <v>7.8104138851802452E-2</v>
      </c>
    </row>
    <row r="15" spans="1:13" x14ac:dyDescent="0.25">
      <c r="A15" s="10" t="s">
        <v>159</v>
      </c>
      <c r="B15" s="10" t="s">
        <v>160</v>
      </c>
      <c r="C15" s="11" t="s">
        <v>36</v>
      </c>
      <c r="D15" s="11" t="s">
        <v>37</v>
      </c>
      <c r="E15" s="10">
        <v>48</v>
      </c>
      <c r="F15" s="10">
        <v>26</v>
      </c>
      <c r="G15" s="10">
        <v>0</v>
      </c>
      <c r="H15" s="10">
        <v>11</v>
      </c>
      <c r="I15" s="10">
        <v>11</v>
      </c>
      <c r="J15" s="10"/>
      <c r="K15" s="10">
        <v>19</v>
      </c>
      <c r="L15" s="19">
        <f t="shared" si="0"/>
        <v>0.39583333333333331</v>
      </c>
      <c r="M15" s="25">
        <v>0.10345420914526604</v>
      </c>
    </row>
    <row r="16" spans="1:13" x14ac:dyDescent="0.25">
      <c r="A16" s="12" t="s">
        <v>161</v>
      </c>
      <c r="B16" s="12" t="s">
        <v>162</v>
      </c>
      <c r="C16" s="13" t="s">
        <v>38</v>
      </c>
      <c r="D16" s="13" t="s">
        <v>39</v>
      </c>
      <c r="E16" s="12">
        <v>36</v>
      </c>
      <c r="F16" s="12">
        <v>3</v>
      </c>
      <c r="G16" s="12">
        <v>0</v>
      </c>
      <c r="H16" s="12">
        <v>24</v>
      </c>
      <c r="I16" s="12">
        <v>9</v>
      </c>
      <c r="J16" s="12"/>
      <c r="K16" s="12">
        <v>2</v>
      </c>
      <c r="L16" s="22">
        <f t="shared" si="0"/>
        <v>5.5555555555555552E-2</v>
      </c>
      <c r="M16" s="28">
        <v>5.8874239350912738E-2</v>
      </c>
    </row>
    <row r="17" spans="1:13" x14ac:dyDescent="0.25">
      <c r="A17" s="10" t="s">
        <v>163</v>
      </c>
      <c r="B17" s="10" t="s">
        <v>164</v>
      </c>
      <c r="C17" s="11" t="s">
        <v>40</v>
      </c>
      <c r="D17" s="11" t="s">
        <v>41</v>
      </c>
      <c r="E17" s="10">
        <v>63</v>
      </c>
      <c r="F17" s="10">
        <v>21</v>
      </c>
      <c r="G17" s="10">
        <v>0</v>
      </c>
      <c r="H17" s="10">
        <v>30</v>
      </c>
      <c r="I17" s="10">
        <v>12</v>
      </c>
      <c r="J17" s="10"/>
      <c r="K17" s="10">
        <v>19</v>
      </c>
      <c r="L17" s="19">
        <f t="shared" si="0"/>
        <v>0.30158730158730157</v>
      </c>
      <c r="M17" s="25">
        <v>0.10432495616598481</v>
      </c>
    </row>
    <row r="18" spans="1:13" x14ac:dyDescent="0.25">
      <c r="A18" s="12" t="s">
        <v>165</v>
      </c>
      <c r="B18" s="12" t="s">
        <v>166</v>
      </c>
      <c r="C18" s="13" t="s">
        <v>42</v>
      </c>
      <c r="D18" s="13" t="s">
        <v>43</v>
      </c>
      <c r="E18" s="12">
        <v>32</v>
      </c>
      <c r="F18" s="12">
        <v>9</v>
      </c>
      <c r="G18" s="12">
        <v>1</v>
      </c>
      <c r="H18" s="12">
        <v>6</v>
      </c>
      <c r="I18" s="12">
        <v>16</v>
      </c>
      <c r="J18" s="12"/>
      <c r="K18" s="12">
        <v>6</v>
      </c>
      <c r="L18" s="22">
        <f t="shared" si="0"/>
        <v>0.1875</v>
      </c>
      <c r="M18" s="28">
        <v>5.4166666666666585E-2</v>
      </c>
    </row>
    <row r="19" spans="1:13" x14ac:dyDescent="0.25">
      <c r="A19" s="10" t="s">
        <v>167</v>
      </c>
      <c r="B19" s="10" t="s">
        <v>168</v>
      </c>
      <c r="C19" s="11" t="s">
        <v>44</v>
      </c>
      <c r="D19" s="11" t="s">
        <v>45</v>
      </c>
      <c r="E19" s="10">
        <v>27</v>
      </c>
      <c r="F19" s="10">
        <v>21</v>
      </c>
      <c r="G19" s="10">
        <v>0</v>
      </c>
      <c r="H19" s="10">
        <v>3</v>
      </c>
      <c r="I19" s="10">
        <v>3</v>
      </c>
      <c r="J19" s="10"/>
      <c r="K19" s="10">
        <v>12</v>
      </c>
      <c r="L19" s="19">
        <f t="shared" si="0"/>
        <v>0.44444444444444442</v>
      </c>
      <c r="M19" s="25">
        <v>4.9375568604747344E-2</v>
      </c>
    </row>
    <row r="20" spans="1:13" x14ac:dyDescent="0.25">
      <c r="A20" s="12" t="s">
        <v>169</v>
      </c>
      <c r="B20" s="12" t="s">
        <v>170</v>
      </c>
      <c r="C20" s="13" t="s">
        <v>46</v>
      </c>
      <c r="D20" s="13" t="s">
        <v>47</v>
      </c>
      <c r="E20" s="12">
        <v>31</v>
      </c>
      <c r="F20" s="12">
        <v>14</v>
      </c>
      <c r="G20" s="12">
        <v>0</v>
      </c>
      <c r="H20" s="12">
        <v>9</v>
      </c>
      <c r="I20" s="12">
        <v>8</v>
      </c>
      <c r="J20" s="12"/>
      <c r="K20" s="12">
        <v>7</v>
      </c>
      <c r="L20" s="22">
        <f t="shared" si="0"/>
        <v>0.22580645161290322</v>
      </c>
      <c r="M20" s="28">
        <v>0.11426394391953676</v>
      </c>
    </row>
    <row r="21" spans="1:13" x14ac:dyDescent="0.25">
      <c r="A21" s="10" t="s">
        <v>171</v>
      </c>
      <c r="B21" s="10" t="s">
        <v>172</v>
      </c>
      <c r="C21" s="11" t="s">
        <v>48</v>
      </c>
      <c r="D21" s="11" t="s">
        <v>49</v>
      </c>
      <c r="E21" s="10">
        <v>11</v>
      </c>
      <c r="F21" s="10">
        <v>6</v>
      </c>
      <c r="G21" s="10">
        <v>0</v>
      </c>
      <c r="H21" s="10">
        <v>2</v>
      </c>
      <c r="I21" s="10">
        <v>3</v>
      </c>
      <c r="J21" s="10"/>
      <c r="K21" s="10">
        <v>3</v>
      </c>
      <c r="L21" s="19">
        <f t="shared" si="0"/>
        <v>0.27272727272727271</v>
      </c>
      <c r="M21" s="25">
        <v>5.3921568627451011E-2</v>
      </c>
    </row>
    <row r="22" spans="1:13" x14ac:dyDescent="0.25">
      <c r="A22" s="12" t="s">
        <v>173</v>
      </c>
      <c r="B22" s="12" t="s">
        <v>174</v>
      </c>
      <c r="C22" s="13" t="s">
        <v>50</v>
      </c>
      <c r="D22" s="13" t="s">
        <v>51</v>
      </c>
      <c r="E22" s="12">
        <v>13</v>
      </c>
      <c r="F22" s="12">
        <v>5</v>
      </c>
      <c r="G22" s="12">
        <v>1</v>
      </c>
      <c r="H22" s="12">
        <v>5</v>
      </c>
      <c r="I22" s="12">
        <v>2</v>
      </c>
      <c r="J22" s="12"/>
      <c r="K22" s="12">
        <v>5</v>
      </c>
      <c r="L22" s="22">
        <f t="shared" si="0"/>
        <v>0.38461538461538464</v>
      </c>
      <c r="M22" s="28">
        <v>6.3936249073387685E-2</v>
      </c>
    </row>
    <row r="23" spans="1:13" x14ac:dyDescent="0.25">
      <c r="A23" s="10" t="s">
        <v>175</v>
      </c>
      <c r="B23" s="10" t="s">
        <v>176</v>
      </c>
      <c r="C23" s="11" t="s">
        <v>52</v>
      </c>
      <c r="D23" s="11" t="s">
        <v>53</v>
      </c>
      <c r="E23" s="10" t="s">
        <v>423</v>
      </c>
      <c r="F23" s="10" t="s">
        <v>423</v>
      </c>
      <c r="G23" s="10" t="s">
        <v>423</v>
      </c>
      <c r="H23" s="10" t="s">
        <v>423</v>
      </c>
      <c r="I23" s="10" t="s">
        <v>423</v>
      </c>
      <c r="J23" s="10"/>
      <c r="K23" s="10" t="s">
        <v>423</v>
      </c>
      <c r="L23" s="19">
        <v>0.66666666666666663</v>
      </c>
      <c r="M23" s="25">
        <v>9.3333333333333379E-2</v>
      </c>
    </row>
    <row r="24" spans="1:13" x14ac:dyDescent="0.25">
      <c r="A24" s="12" t="s">
        <v>177</v>
      </c>
      <c r="B24" s="12" t="s">
        <v>178</v>
      </c>
      <c r="C24" s="13" t="s">
        <v>54</v>
      </c>
      <c r="D24" s="13" t="s">
        <v>55</v>
      </c>
      <c r="E24" s="12">
        <v>14</v>
      </c>
      <c r="F24" s="12">
        <v>0</v>
      </c>
      <c r="G24" s="12">
        <v>1</v>
      </c>
      <c r="H24" s="12">
        <v>6</v>
      </c>
      <c r="I24" s="12">
        <v>7</v>
      </c>
      <c r="J24" s="12"/>
      <c r="K24" s="12">
        <v>0</v>
      </c>
      <c r="L24" s="22">
        <f t="shared" si="0"/>
        <v>0</v>
      </c>
      <c r="M24" s="28">
        <v>2.7418126428027323E-2</v>
      </c>
    </row>
    <row r="25" spans="1:13" x14ac:dyDescent="0.25">
      <c r="A25" s="10" t="s">
        <v>179</v>
      </c>
      <c r="B25" s="10" t="s">
        <v>180</v>
      </c>
      <c r="C25" s="11" t="s">
        <v>56</v>
      </c>
      <c r="D25" s="11" t="s">
        <v>57</v>
      </c>
      <c r="E25" s="10" t="s">
        <v>423</v>
      </c>
      <c r="F25" s="10" t="s">
        <v>423</v>
      </c>
      <c r="G25" s="10" t="s">
        <v>423</v>
      </c>
      <c r="H25" s="10" t="s">
        <v>423</v>
      </c>
      <c r="I25" s="10" t="s">
        <v>423</v>
      </c>
      <c r="J25" s="10"/>
      <c r="K25" s="10" t="s">
        <v>423</v>
      </c>
      <c r="L25" s="19" t="s">
        <v>423</v>
      </c>
      <c r="M25" s="25">
        <v>9.259259259259256E-2</v>
      </c>
    </row>
    <row r="26" spans="1:13" x14ac:dyDescent="0.25">
      <c r="A26" s="12" t="s">
        <v>181</v>
      </c>
      <c r="B26" s="12" t="s">
        <v>182</v>
      </c>
      <c r="C26" s="13" t="s">
        <v>58</v>
      </c>
      <c r="D26" s="13" t="s">
        <v>59</v>
      </c>
      <c r="E26" s="12" t="s">
        <v>423</v>
      </c>
      <c r="F26" s="12" t="s">
        <v>423</v>
      </c>
      <c r="G26" s="12" t="s">
        <v>423</v>
      </c>
      <c r="H26" s="12" t="s">
        <v>423</v>
      </c>
      <c r="I26" s="12" t="s">
        <v>423</v>
      </c>
      <c r="J26" s="12"/>
      <c r="K26" s="12" t="s">
        <v>423</v>
      </c>
      <c r="L26" s="22" t="s">
        <v>423</v>
      </c>
      <c r="M26" s="28">
        <v>8.2070707070707072E-2</v>
      </c>
    </row>
    <row r="27" spans="1:13" x14ac:dyDescent="0.25">
      <c r="A27" s="10" t="s">
        <v>183</v>
      </c>
      <c r="B27" s="10" t="s">
        <v>184</v>
      </c>
      <c r="C27" s="11" t="s">
        <v>60</v>
      </c>
      <c r="D27" s="11" t="s">
        <v>61</v>
      </c>
      <c r="E27" s="10">
        <v>13</v>
      </c>
      <c r="F27" s="10">
        <v>9</v>
      </c>
      <c r="G27" s="10">
        <v>0</v>
      </c>
      <c r="H27" s="10">
        <v>0</v>
      </c>
      <c r="I27" s="10">
        <v>4</v>
      </c>
      <c r="J27" s="10"/>
      <c r="K27" s="10">
        <v>5</v>
      </c>
      <c r="L27" s="19">
        <f t="shared" si="0"/>
        <v>0.38461538461538464</v>
      </c>
      <c r="M27" s="25">
        <v>0.10741410488245928</v>
      </c>
    </row>
    <row r="28" spans="1:13" x14ac:dyDescent="0.25">
      <c r="A28" s="12" t="s">
        <v>185</v>
      </c>
      <c r="B28" s="12" t="s">
        <v>186</v>
      </c>
      <c r="C28" s="13" t="s">
        <v>62</v>
      </c>
      <c r="D28" s="13" t="s">
        <v>63</v>
      </c>
      <c r="E28" s="12">
        <v>11</v>
      </c>
      <c r="F28" s="12">
        <v>7</v>
      </c>
      <c r="G28" s="12">
        <v>0</v>
      </c>
      <c r="H28" s="12">
        <v>1</v>
      </c>
      <c r="I28" s="12">
        <v>3</v>
      </c>
      <c r="J28" s="12"/>
      <c r="K28" s="12">
        <v>4</v>
      </c>
      <c r="L28" s="22">
        <f t="shared" si="0"/>
        <v>0.36363636363636365</v>
      </c>
      <c r="M28" s="28">
        <v>0.11333164685049335</v>
      </c>
    </row>
    <row r="29" spans="1:13" x14ac:dyDescent="0.25">
      <c r="A29" s="10" t="s">
        <v>187</v>
      </c>
      <c r="B29" s="10" t="s">
        <v>188</v>
      </c>
      <c r="C29" s="11" t="s">
        <v>64</v>
      </c>
      <c r="D29" s="11" t="s">
        <v>65</v>
      </c>
      <c r="E29" s="10">
        <v>12</v>
      </c>
      <c r="F29" s="10">
        <v>1</v>
      </c>
      <c r="G29" s="10">
        <v>0</v>
      </c>
      <c r="H29" s="10">
        <v>5</v>
      </c>
      <c r="I29" s="10">
        <v>6</v>
      </c>
      <c r="J29" s="10"/>
      <c r="K29" s="10">
        <v>1</v>
      </c>
      <c r="L29" s="19">
        <f t="shared" si="0"/>
        <v>8.3333333333333329E-2</v>
      </c>
      <c r="M29" s="25">
        <v>3.0336684592003671E-2</v>
      </c>
    </row>
    <row r="30" spans="1:13" x14ac:dyDescent="0.25">
      <c r="A30" s="12" t="s">
        <v>78</v>
      </c>
      <c r="B30" s="12" t="s">
        <v>189</v>
      </c>
      <c r="C30" s="13" t="s">
        <v>66</v>
      </c>
      <c r="D30" s="13" t="s">
        <v>67</v>
      </c>
      <c r="E30" s="12">
        <v>24</v>
      </c>
      <c r="F30" s="12">
        <v>21</v>
      </c>
      <c r="G30" s="12">
        <v>1</v>
      </c>
      <c r="H30" s="12">
        <v>1</v>
      </c>
      <c r="I30" s="12">
        <v>1</v>
      </c>
      <c r="J30" s="12"/>
      <c r="K30" s="12">
        <v>14</v>
      </c>
      <c r="L30" s="22">
        <f t="shared" si="0"/>
        <v>0.58333333333333337</v>
      </c>
      <c r="M30" s="28">
        <v>8.7603305785123986E-2</v>
      </c>
    </row>
    <row r="31" spans="1:13" x14ac:dyDescent="0.25">
      <c r="A31" s="10" t="s">
        <v>190</v>
      </c>
      <c r="B31" s="10" t="s">
        <v>191</v>
      </c>
      <c r="C31" s="11" t="s">
        <v>68</v>
      </c>
      <c r="D31" s="11" t="s">
        <v>69</v>
      </c>
      <c r="E31" s="10">
        <v>33</v>
      </c>
      <c r="F31" s="10">
        <v>1</v>
      </c>
      <c r="G31" s="10">
        <v>1</v>
      </c>
      <c r="H31" s="10">
        <v>18</v>
      </c>
      <c r="I31" s="10">
        <v>13</v>
      </c>
      <c r="J31" s="10"/>
      <c r="K31" s="10">
        <v>1</v>
      </c>
      <c r="L31" s="19">
        <f t="shared" si="0"/>
        <v>3.0303030303030304E-2</v>
      </c>
      <c r="M31" s="25">
        <v>4.6390271926464943E-2</v>
      </c>
    </row>
    <row r="32" spans="1:13" x14ac:dyDescent="0.25">
      <c r="A32" s="12" t="s">
        <v>192</v>
      </c>
      <c r="B32" s="12" t="s">
        <v>193</v>
      </c>
      <c r="C32" s="13" t="s">
        <v>70</v>
      </c>
      <c r="D32" s="13" t="s">
        <v>71</v>
      </c>
      <c r="E32" s="12">
        <v>36</v>
      </c>
      <c r="F32" s="12">
        <v>4</v>
      </c>
      <c r="G32" s="12">
        <v>2</v>
      </c>
      <c r="H32" s="12">
        <v>20</v>
      </c>
      <c r="I32" s="12">
        <v>10</v>
      </c>
      <c r="J32" s="12"/>
      <c r="K32" s="12">
        <v>2</v>
      </c>
      <c r="L32" s="22">
        <f t="shared" si="0"/>
        <v>5.5555555555555552E-2</v>
      </c>
      <c r="M32" s="28">
        <v>6.3218390804597679E-2</v>
      </c>
    </row>
    <row r="33" spans="1:13" x14ac:dyDescent="0.25">
      <c r="A33" s="10" t="s">
        <v>194</v>
      </c>
      <c r="B33" s="10" t="s">
        <v>195</v>
      </c>
      <c r="C33" s="11" t="s">
        <v>72</v>
      </c>
      <c r="D33" s="11" t="s">
        <v>73</v>
      </c>
      <c r="E33" s="10" t="s">
        <v>423</v>
      </c>
      <c r="F33" s="10" t="s">
        <v>423</v>
      </c>
      <c r="G33" s="10" t="s">
        <v>423</v>
      </c>
      <c r="H33" s="10" t="s">
        <v>423</v>
      </c>
      <c r="I33" s="10" t="s">
        <v>423</v>
      </c>
      <c r="J33" s="10"/>
      <c r="K33" s="10" t="s">
        <v>423</v>
      </c>
      <c r="L33" s="19" t="s">
        <v>423</v>
      </c>
      <c r="M33" s="25" t="s">
        <v>406</v>
      </c>
    </row>
    <row r="34" spans="1:13" x14ac:dyDescent="0.25">
      <c r="A34" s="12" t="s">
        <v>196</v>
      </c>
      <c r="B34" s="12" t="s">
        <v>197</v>
      </c>
      <c r="C34" s="13" t="s">
        <v>74</v>
      </c>
      <c r="D34" s="13" t="s">
        <v>75</v>
      </c>
      <c r="E34" s="12">
        <v>14</v>
      </c>
      <c r="F34" s="12">
        <v>3</v>
      </c>
      <c r="G34" s="12">
        <v>2</v>
      </c>
      <c r="H34" s="12">
        <v>4</v>
      </c>
      <c r="I34" s="12">
        <v>5</v>
      </c>
      <c r="J34" s="12"/>
      <c r="K34" s="12">
        <v>2</v>
      </c>
      <c r="L34" s="22">
        <f t="shared" si="0"/>
        <v>0.14285714285714285</v>
      </c>
      <c r="M34" s="28">
        <v>5.4383464005702042E-2</v>
      </c>
    </row>
    <row r="35" spans="1:13" x14ac:dyDescent="0.25">
      <c r="A35" s="10" t="s">
        <v>198</v>
      </c>
      <c r="B35" s="10" t="s">
        <v>199</v>
      </c>
      <c r="C35" s="11" t="s">
        <v>76</v>
      </c>
      <c r="D35" s="11" t="s">
        <v>77</v>
      </c>
      <c r="E35" s="10">
        <v>53</v>
      </c>
      <c r="F35" s="10">
        <v>0</v>
      </c>
      <c r="G35" s="10">
        <v>1</v>
      </c>
      <c r="H35" s="10">
        <v>25</v>
      </c>
      <c r="I35" s="10">
        <v>27</v>
      </c>
      <c r="J35" s="10"/>
      <c r="K35" s="10">
        <v>0</v>
      </c>
      <c r="L35" s="19">
        <f t="shared" si="0"/>
        <v>0</v>
      </c>
      <c r="M35" s="25">
        <v>7.1103526734926037E-2</v>
      </c>
    </row>
    <row r="36" spans="1:13" x14ac:dyDescent="0.25">
      <c r="A36" s="12" t="s">
        <v>200</v>
      </c>
      <c r="B36" s="12" t="s">
        <v>201</v>
      </c>
      <c r="C36" s="13" t="s">
        <v>78</v>
      </c>
      <c r="D36" s="13" t="s">
        <v>79</v>
      </c>
      <c r="E36" s="12">
        <v>51</v>
      </c>
      <c r="F36" s="12">
        <v>5</v>
      </c>
      <c r="G36" s="12">
        <v>0</v>
      </c>
      <c r="H36" s="12">
        <v>27</v>
      </c>
      <c r="I36" s="12">
        <v>19</v>
      </c>
      <c r="J36" s="12"/>
      <c r="K36" s="12">
        <v>4</v>
      </c>
      <c r="L36" s="22">
        <f t="shared" si="0"/>
        <v>7.8431372549019607E-2</v>
      </c>
      <c r="M36" s="28">
        <v>7.7123920465957063E-2</v>
      </c>
    </row>
    <row r="37" spans="1:13" x14ac:dyDescent="0.25">
      <c r="A37" s="10" t="s">
        <v>202</v>
      </c>
      <c r="B37" s="10" t="s">
        <v>203</v>
      </c>
      <c r="C37" s="11" t="s">
        <v>80</v>
      </c>
      <c r="D37" s="11" t="s">
        <v>81</v>
      </c>
      <c r="E37" s="10">
        <v>18</v>
      </c>
      <c r="F37" s="10">
        <v>2</v>
      </c>
      <c r="G37" s="10">
        <v>0</v>
      </c>
      <c r="H37" s="10">
        <v>11</v>
      </c>
      <c r="I37" s="10">
        <v>5</v>
      </c>
      <c r="J37" s="10"/>
      <c r="K37" s="10">
        <v>2</v>
      </c>
      <c r="L37" s="19">
        <f t="shared" si="0"/>
        <v>0.1111111111111111</v>
      </c>
      <c r="M37" s="25">
        <v>4.031358885017422E-2</v>
      </c>
    </row>
    <row r="38" spans="1:13" x14ac:dyDescent="0.25">
      <c r="A38" s="12" t="s">
        <v>204</v>
      </c>
      <c r="B38" s="12" t="s">
        <v>205</v>
      </c>
      <c r="C38" s="13" t="s">
        <v>82</v>
      </c>
      <c r="D38" s="13" t="s">
        <v>83</v>
      </c>
      <c r="E38" s="12">
        <v>18</v>
      </c>
      <c r="F38" s="12">
        <v>2</v>
      </c>
      <c r="G38" s="12">
        <v>0</v>
      </c>
      <c r="H38" s="12">
        <v>13</v>
      </c>
      <c r="I38" s="12">
        <v>3</v>
      </c>
      <c r="J38" s="12"/>
      <c r="K38" s="12">
        <v>1</v>
      </c>
      <c r="L38" s="22">
        <f t="shared" si="0"/>
        <v>5.5555555555555552E-2</v>
      </c>
      <c r="M38" s="28">
        <v>6.4289818982856017E-2</v>
      </c>
    </row>
    <row r="39" spans="1:13" x14ac:dyDescent="0.25">
      <c r="A39" s="10" t="s">
        <v>206</v>
      </c>
      <c r="B39" s="10" t="s">
        <v>207</v>
      </c>
      <c r="C39" s="11" t="s">
        <v>84</v>
      </c>
      <c r="D39" s="11" t="s">
        <v>85</v>
      </c>
      <c r="E39" s="10">
        <v>37</v>
      </c>
      <c r="F39" s="10">
        <v>31</v>
      </c>
      <c r="G39" s="10">
        <v>2</v>
      </c>
      <c r="H39" s="10">
        <v>0</v>
      </c>
      <c r="I39" s="10">
        <v>4</v>
      </c>
      <c r="J39" s="10"/>
      <c r="K39" s="10">
        <v>21</v>
      </c>
      <c r="L39" s="19">
        <f t="shared" si="0"/>
        <v>0.56756756756756754</v>
      </c>
      <c r="M39" s="25">
        <v>5.8165223863057669E-2</v>
      </c>
    </row>
    <row r="40" spans="1:13" x14ac:dyDescent="0.25">
      <c r="A40" s="12" t="s">
        <v>88</v>
      </c>
      <c r="B40" s="12" t="s">
        <v>208</v>
      </c>
      <c r="C40" s="13" t="s">
        <v>86</v>
      </c>
      <c r="D40" s="13" t="s">
        <v>87</v>
      </c>
      <c r="E40" s="12">
        <v>46</v>
      </c>
      <c r="F40" s="12">
        <v>11</v>
      </c>
      <c r="G40" s="12">
        <v>0</v>
      </c>
      <c r="H40" s="12">
        <v>28</v>
      </c>
      <c r="I40" s="12">
        <v>7</v>
      </c>
      <c r="J40" s="12"/>
      <c r="K40" s="12">
        <v>8</v>
      </c>
      <c r="L40" s="22">
        <f t="shared" si="0"/>
        <v>0.17391304347826086</v>
      </c>
      <c r="M40" s="28">
        <v>9.3793594512903922E-2</v>
      </c>
    </row>
    <row r="41" spans="1:13" x14ac:dyDescent="0.25">
      <c r="A41" s="10" t="s">
        <v>209</v>
      </c>
      <c r="B41" s="10" t="s">
        <v>210</v>
      </c>
      <c r="C41" s="11" t="s">
        <v>88</v>
      </c>
      <c r="D41" s="11" t="s">
        <v>89</v>
      </c>
      <c r="E41" s="10" t="s">
        <v>423</v>
      </c>
      <c r="F41" s="10" t="s">
        <v>423</v>
      </c>
      <c r="G41" s="10" t="s">
        <v>423</v>
      </c>
      <c r="H41" s="10" t="s">
        <v>423</v>
      </c>
      <c r="I41" s="10" t="s">
        <v>423</v>
      </c>
      <c r="J41" s="10"/>
      <c r="K41" s="10" t="s">
        <v>423</v>
      </c>
      <c r="L41" s="19">
        <v>0.25</v>
      </c>
      <c r="M41" s="25">
        <v>3.5521875555029392E-2</v>
      </c>
    </row>
    <row r="42" spans="1:13" x14ac:dyDescent="0.25">
      <c r="A42" s="12" t="s">
        <v>211</v>
      </c>
      <c r="B42" s="12" t="s">
        <v>212</v>
      </c>
      <c r="C42" s="13" t="s">
        <v>90</v>
      </c>
      <c r="D42" s="13" t="s">
        <v>91</v>
      </c>
      <c r="E42" s="12" t="s">
        <v>423</v>
      </c>
      <c r="F42" s="12" t="s">
        <v>423</v>
      </c>
      <c r="G42" s="12" t="s">
        <v>423</v>
      </c>
      <c r="H42" s="12" t="s">
        <v>423</v>
      </c>
      <c r="I42" s="12" t="s">
        <v>423</v>
      </c>
      <c r="J42" s="12"/>
      <c r="K42" s="12" t="s">
        <v>423</v>
      </c>
      <c r="L42" s="22">
        <v>0.33333333333333331</v>
      </c>
      <c r="M42" s="28">
        <v>6.2605134206099589E-2</v>
      </c>
    </row>
    <row r="43" spans="1:13" x14ac:dyDescent="0.25">
      <c r="A43" s="10" t="s">
        <v>213</v>
      </c>
      <c r="B43" s="10" t="s">
        <v>214</v>
      </c>
      <c r="C43" s="11" t="s">
        <v>92</v>
      </c>
      <c r="D43" s="11" t="s">
        <v>93</v>
      </c>
      <c r="E43" s="10">
        <v>16</v>
      </c>
      <c r="F43" s="10">
        <v>1</v>
      </c>
      <c r="G43" s="10">
        <v>1</v>
      </c>
      <c r="H43" s="10">
        <v>7</v>
      </c>
      <c r="I43" s="10">
        <v>7</v>
      </c>
      <c r="J43" s="10"/>
      <c r="K43" s="10">
        <v>1</v>
      </c>
      <c r="L43" s="19">
        <f t="shared" si="0"/>
        <v>6.25E-2</v>
      </c>
      <c r="M43" s="25">
        <v>7.0588235294117618E-2</v>
      </c>
    </row>
    <row r="44" spans="1:13" x14ac:dyDescent="0.25">
      <c r="A44" s="12" t="s">
        <v>215</v>
      </c>
      <c r="B44" s="12" t="s">
        <v>216</v>
      </c>
      <c r="C44" s="13" t="s">
        <v>94</v>
      </c>
      <c r="D44" s="13" t="s">
        <v>95</v>
      </c>
      <c r="E44" s="12">
        <v>36</v>
      </c>
      <c r="F44" s="12">
        <v>24</v>
      </c>
      <c r="G44" s="12">
        <v>5</v>
      </c>
      <c r="H44" s="12">
        <v>4</v>
      </c>
      <c r="I44" s="12">
        <v>3</v>
      </c>
      <c r="J44" s="12"/>
      <c r="K44" s="12">
        <v>20</v>
      </c>
      <c r="L44" s="22">
        <f t="shared" si="0"/>
        <v>0.55555555555555558</v>
      </c>
      <c r="M44" s="28">
        <v>4.2645440295271952E-2</v>
      </c>
    </row>
    <row r="45" spans="1:13" x14ac:dyDescent="0.25">
      <c r="A45" s="10" t="s">
        <v>217</v>
      </c>
      <c r="B45" s="10" t="s">
        <v>218</v>
      </c>
      <c r="C45" s="11" t="s">
        <v>96</v>
      </c>
      <c r="D45" s="11" t="s">
        <v>97</v>
      </c>
      <c r="E45" s="10">
        <v>27</v>
      </c>
      <c r="F45" s="10">
        <v>7</v>
      </c>
      <c r="G45" s="10">
        <v>0</v>
      </c>
      <c r="H45" s="10">
        <v>13</v>
      </c>
      <c r="I45" s="10">
        <v>7</v>
      </c>
      <c r="J45" s="10"/>
      <c r="K45" s="10">
        <v>6</v>
      </c>
      <c r="L45" s="19">
        <f t="shared" si="0"/>
        <v>0.22222222222222221</v>
      </c>
      <c r="M45" s="25">
        <v>8.1845238095238027E-2</v>
      </c>
    </row>
    <row r="46" spans="1:13" x14ac:dyDescent="0.25">
      <c r="A46" s="12" t="s">
        <v>219</v>
      </c>
      <c r="B46" s="12" t="s">
        <v>99</v>
      </c>
      <c r="C46" s="13" t="s">
        <v>98</v>
      </c>
      <c r="D46" s="13" t="s">
        <v>99</v>
      </c>
      <c r="E46" s="12" t="s">
        <v>423</v>
      </c>
      <c r="F46" s="12" t="s">
        <v>423</v>
      </c>
      <c r="G46" s="12" t="s">
        <v>423</v>
      </c>
      <c r="H46" s="12" t="s">
        <v>423</v>
      </c>
      <c r="I46" s="12" t="s">
        <v>423</v>
      </c>
      <c r="J46" s="12"/>
      <c r="K46" s="12" t="s">
        <v>423</v>
      </c>
      <c r="L46" s="22" t="s">
        <v>423</v>
      </c>
      <c r="M46" s="28">
        <v>8.3127164769915884E-2</v>
      </c>
    </row>
    <row r="47" spans="1:13" x14ac:dyDescent="0.25">
      <c r="A47" s="10" t="s">
        <v>220</v>
      </c>
      <c r="B47" s="10" t="s">
        <v>221</v>
      </c>
      <c r="C47" s="11" t="s">
        <v>100</v>
      </c>
      <c r="D47" s="11" t="s">
        <v>101</v>
      </c>
      <c r="E47" s="10" t="s">
        <v>423</v>
      </c>
      <c r="F47" s="10" t="s">
        <v>423</v>
      </c>
      <c r="G47" s="10" t="s">
        <v>423</v>
      </c>
      <c r="H47" s="10" t="s">
        <v>423</v>
      </c>
      <c r="I47" s="10" t="s">
        <v>423</v>
      </c>
      <c r="J47" s="10"/>
      <c r="K47" s="10" t="s">
        <v>423</v>
      </c>
      <c r="L47" s="19" t="s">
        <v>423</v>
      </c>
      <c r="M47" s="25">
        <v>8.373205741626788E-2</v>
      </c>
    </row>
    <row r="48" spans="1:13" x14ac:dyDescent="0.25">
      <c r="A48" s="12" t="s">
        <v>222</v>
      </c>
      <c r="B48" s="12" t="s">
        <v>223</v>
      </c>
      <c r="C48" s="13" t="s">
        <v>102</v>
      </c>
      <c r="D48" s="13" t="s">
        <v>103</v>
      </c>
      <c r="E48" s="12">
        <v>10</v>
      </c>
      <c r="F48" s="12">
        <v>9</v>
      </c>
      <c r="G48" s="12">
        <v>0</v>
      </c>
      <c r="H48" s="12">
        <v>0</v>
      </c>
      <c r="I48" s="12">
        <v>1</v>
      </c>
      <c r="J48" s="12"/>
      <c r="K48" s="12">
        <v>4</v>
      </c>
      <c r="L48" s="22">
        <f t="shared" si="0"/>
        <v>0.4</v>
      </c>
      <c r="M48" s="28">
        <v>5.8044195580441937E-2</v>
      </c>
    </row>
    <row r="49" spans="1:13" x14ac:dyDescent="0.25">
      <c r="A49" s="10" t="s">
        <v>224</v>
      </c>
      <c r="B49" s="10" t="s">
        <v>225</v>
      </c>
      <c r="C49" s="11" t="s">
        <v>104</v>
      </c>
      <c r="D49" s="11" t="s">
        <v>105</v>
      </c>
      <c r="E49" s="10">
        <v>35</v>
      </c>
      <c r="F49" s="10">
        <v>0</v>
      </c>
      <c r="G49" s="10">
        <v>1</v>
      </c>
      <c r="H49" s="10">
        <v>22</v>
      </c>
      <c r="I49" s="10">
        <v>12</v>
      </c>
      <c r="J49" s="10"/>
      <c r="K49" s="10">
        <v>0</v>
      </c>
      <c r="L49" s="19">
        <f t="shared" si="0"/>
        <v>0</v>
      </c>
      <c r="M49" s="25">
        <v>7.0200720535254724E-2</v>
      </c>
    </row>
    <row r="50" spans="1:13" x14ac:dyDescent="0.25">
      <c r="A50" s="12" t="s">
        <v>226</v>
      </c>
      <c r="B50" s="12" t="s">
        <v>227</v>
      </c>
      <c r="C50" s="13" t="s">
        <v>106</v>
      </c>
      <c r="D50" s="13" t="s">
        <v>107</v>
      </c>
      <c r="E50" s="12" t="s">
        <v>423</v>
      </c>
      <c r="F50" s="12" t="s">
        <v>423</v>
      </c>
      <c r="G50" s="12" t="s">
        <v>423</v>
      </c>
      <c r="H50" s="12" t="s">
        <v>423</v>
      </c>
      <c r="I50" s="12" t="s">
        <v>423</v>
      </c>
      <c r="J50" s="12"/>
      <c r="K50" s="12" t="s">
        <v>423</v>
      </c>
      <c r="L50" s="22" t="s">
        <v>423</v>
      </c>
      <c r="M50" s="28">
        <v>6.3555114200595897E-2</v>
      </c>
    </row>
    <row r="51" spans="1:13" x14ac:dyDescent="0.25">
      <c r="A51" s="10" t="s">
        <v>228</v>
      </c>
      <c r="B51" s="10" t="s">
        <v>109</v>
      </c>
      <c r="C51" s="11" t="s">
        <v>108</v>
      </c>
      <c r="D51" s="11" t="s">
        <v>109</v>
      </c>
      <c r="E51" s="10">
        <v>17</v>
      </c>
      <c r="F51" s="10">
        <v>7</v>
      </c>
      <c r="G51" s="10">
        <v>0</v>
      </c>
      <c r="H51" s="10">
        <v>8</v>
      </c>
      <c r="I51" s="10">
        <v>2</v>
      </c>
      <c r="J51" s="10"/>
      <c r="K51" s="10">
        <v>6</v>
      </c>
      <c r="L51" s="19">
        <f t="shared" si="0"/>
        <v>0.35294117647058826</v>
      </c>
      <c r="M51" s="25">
        <v>7.0145903479236826E-2</v>
      </c>
    </row>
    <row r="52" spans="1:13" x14ac:dyDescent="0.25">
      <c r="A52" s="12" t="s">
        <v>229</v>
      </c>
      <c r="B52" s="12" t="s">
        <v>230</v>
      </c>
      <c r="C52" s="13" t="s">
        <v>110</v>
      </c>
      <c r="D52" s="13" t="s">
        <v>111</v>
      </c>
      <c r="E52" s="12">
        <v>10</v>
      </c>
      <c r="F52" s="12">
        <v>8</v>
      </c>
      <c r="G52" s="12">
        <v>0</v>
      </c>
      <c r="H52" s="12">
        <v>1</v>
      </c>
      <c r="I52" s="12">
        <v>1</v>
      </c>
      <c r="J52" s="12"/>
      <c r="K52" s="12">
        <v>7</v>
      </c>
      <c r="L52" s="22">
        <f t="shared" si="0"/>
        <v>0.7</v>
      </c>
      <c r="M52" s="28">
        <v>5.5147058823529438E-2</v>
      </c>
    </row>
    <row r="53" spans="1:13" x14ac:dyDescent="0.25">
      <c r="A53" s="10" t="s">
        <v>231</v>
      </c>
      <c r="B53" s="10" t="s">
        <v>232</v>
      </c>
      <c r="C53" s="11" t="s">
        <v>112</v>
      </c>
      <c r="D53" s="11" t="s">
        <v>113</v>
      </c>
      <c r="E53" s="10" t="s">
        <v>423</v>
      </c>
      <c r="F53" s="10" t="s">
        <v>423</v>
      </c>
      <c r="G53" s="10" t="s">
        <v>423</v>
      </c>
      <c r="H53" s="10" t="s">
        <v>423</v>
      </c>
      <c r="I53" s="10" t="s">
        <v>423</v>
      </c>
      <c r="J53" s="10" t="s">
        <v>423</v>
      </c>
      <c r="K53" s="10" t="s">
        <v>423</v>
      </c>
      <c r="L53" s="19">
        <v>0</v>
      </c>
      <c r="M53" s="25">
        <v>4.3706293706293642E-2</v>
      </c>
    </row>
    <row r="54" spans="1:13" x14ac:dyDescent="0.25">
      <c r="A54" s="12" t="s">
        <v>233</v>
      </c>
      <c r="B54" s="12" t="s">
        <v>234</v>
      </c>
      <c r="C54" s="13" t="s">
        <v>114</v>
      </c>
      <c r="D54" s="13" t="s">
        <v>115</v>
      </c>
      <c r="E54" s="12">
        <v>17</v>
      </c>
      <c r="F54" s="12">
        <v>10</v>
      </c>
      <c r="G54" s="12">
        <v>0</v>
      </c>
      <c r="H54" s="12">
        <v>5</v>
      </c>
      <c r="I54" s="12">
        <v>2</v>
      </c>
      <c r="J54" s="12"/>
      <c r="K54" s="12">
        <v>7</v>
      </c>
      <c r="L54" s="22">
        <f t="shared" si="0"/>
        <v>0.41176470588235292</v>
      </c>
      <c r="M54" s="28">
        <v>7.0621468926553632E-2</v>
      </c>
    </row>
    <row r="55" spans="1:13" x14ac:dyDescent="0.25">
      <c r="A55" s="10" t="s">
        <v>235</v>
      </c>
      <c r="B55" s="10" t="s">
        <v>236</v>
      </c>
      <c r="C55" s="11" t="s">
        <v>116</v>
      </c>
      <c r="D55" s="11" t="s">
        <v>117</v>
      </c>
      <c r="E55" s="10">
        <v>23</v>
      </c>
      <c r="F55" s="10">
        <v>10</v>
      </c>
      <c r="G55" s="10">
        <v>0</v>
      </c>
      <c r="H55" s="10">
        <v>2</v>
      </c>
      <c r="I55" s="10">
        <v>11</v>
      </c>
      <c r="J55" s="10"/>
      <c r="K55" s="10">
        <v>9</v>
      </c>
      <c r="L55" s="19">
        <f t="shared" si="0"/>
        <v>0.39130434782608697</v>
      </c>
      <c r="M55" s="25">
        <v>4.2399806237444548E-2</v>
      </c>
    </row>
    <row r="56" spans="1:13" x14ac:dyDescent="0.25">
      <c r="A56" s="12" t="s">
        <v>237</v>
      </c>
      <c r="B56" s="12" t="s">
        <v>238</v>
      </c>
      <c r="C56" s="13" t="s">
        <v>118</v>
      </c>
      <c r="D56" s="13" t="s">
        <v>119</v>
      </c>
      <c r="E56" s="12" t="s">
        <v>423</v>
      </c>
      <c r="F56" s="12" t="s">
        <v>423</v>
      </c>
      <c r="G56" s="12" t="s">
        <v>423</v>
      </c>
      <c r="H56" s="12" t="s">
        <v>423</v>
      </c>
      <c r="I56" s="12" t="s">
        <v>423</v>
      </c>
      <c r="J56" s="12"/>
      <c r="K56" s="12" t="s">
        <v>423</v>
      </c>
      <c r="L56" s="22" t="s">
        <v>423</v>
      </c>
      <c r="M56" s="28">
        <v>0.14452214452214462</v>
      </c>
    </row>
    <row r="57" spans="1:13" x14ac:dyDescent="0.25">
      <c r="A57" s="10" t="s">
        <v>239</v>
      </c>
      <c r="B57" s="10" t="s">
        <v>240</v>
      </c>
      <c r="C57" s="11" t="s">
        <v>120</v>
      </c>
      <c r="D57" s="11" t="s">
        <v>121</v>
      </c>
      <c r="E57" s="10" t="s">
        <v>423</v>
      </c>
      <c r="F57" s="10" t="s">
        <v>423</v>
      </c>
      <c r="G57" s="10" t="s">
        <v>423</v>
      </c>
      <c r="H57" s="10" t="s">
        <v>423</v>
      </c>
      <c r="I57" s="10" t="s">
        <v>423</v>
      </c>
      <c r="J57" s="10"/>
      <c r="K57" s="10" t="s">
        <v>423</v>
      </c>
      <c r="L57" s="19">
        <v>0.5</v>
      </c>
      <c r="M57" s="25">
        <v>4.9707602339181256E-2</v>
      </c>
    </row>
    <row r="58" spans="1:13" x14ac:dyDescent="0.25">
      <c r="A58" s="12" t="s">
        <v>241</v>
      </c>
      <c r="B58" s="12" t="s">
        <v>242</v>
      </c>
      <c r="C58" s="13" t="s">
        <v>122</v>
      </c>
      <c r="D58" s="13" t="s">
        <v>123</v>
      </c>
      <c r="E58" s="12" t="s">
        <v>423</v>
      </c>
      <c r="F58" s="12" t="s">
        <v>423</v>
      </c>
      <c r="G58" s="12" t="s">
        <v>423</v>
      </c>
      <c r="H58" s="12" t="s">
        <v>423</v>
      </c>
      <c r="I58" s="12" t="s">
        <v>423</v>
      </c>
      <c r="J58" s="12"/>
      <c r="K58" s="12" t="s">
        <v>423</v>
      </c>
      <c r="L58" s="22" t="s">
        <v>423</v>
      </c>
      <c r="M58" s="28">
        <v>5.0451965524490272E-2</v>
      </c>
    </row>
    <row r="59" spans="1:13" x14ac:dyDescent="0.25">
      <c r="A59" s="10" t="s">
        <v>243</v>
      </c>
      <c r="B59" s="10" t="s">
        <v>244</v>
      </c>
      <c r="C59" s="11" t="s">
        <v>124</v>
      </c>
      <c r="D59" s="11" t="s">
        <v>125</v>
      </c>
      <c r="E59" s="10">
        <v>11</v>
      </c>
      <c r="F59" s="10">
        <v>0</v>
      </c>
      <c r="G59" s="10">
        <v>0</v>
      </c>
      <c r="H59" s="10">
        <v>6</v>
      </c>
      <c r="I59" s="10">
        <v>5</v>
      </c>
      <c r="J59" s="10"/>
      <c r="K59" s="10">
        <v>0</v>
      </c>
      <c r="L59" s="19">
        <f t="shared" si="0"/>
        <v>0</v>
      </c>
      <c r="M59" s="25">
        <v>3.7400076132470539E-2</v>
      </c>
    </row>
    <row r="60" spans="1:13" x14ac:dyDescent="0.25">
      <c r="A60" s="12" t="s">
        <v>243</v>
      </c>
      <c r="B60" s="12" t="s">
        <v>244</v>
      </c>
      <c r="C60" s="13" t="s">
        <v>126</v>
      </c>
      <c r="D60" s="13" t="s">
        <v>127</v>
      </c>
      <c r="E60" s="12" t="s">
        <v>423</v>
      </c>
      <c r="F60" s="12" t="s">
        <v>423</v>
      </c>
      <c r="G60" s="12" t="s">
        <v>423</v>
      </c>
      <c r="H60" s="12" t="s">
        <v>423</v>
      </c>
      <c r="I60" s="12" t="s">
        <v>423</v>
      </c>
      <c r="J60" s="12"/>
      <c r="K60" s="12" t="s">
        <v>423</v>
      </c>
      <c r="L60" s="22">
        <v>0</v>
      </c>
      <c r="M60" s="28">
        <v>6.5217391304347783E-2</v>
      </c>
    </row>
    <row r="61" spans="1:13" x14ac:dyDescent="0.25">
      <c r="A61" s="10" t="s">
        <v>245</v>
      </c>
      <c r="B61" s="10" t="s">
        <v>246</v>
      </c>
      <c r="C61" s="11" t="s">
        <v>128</v>
      </c>
      <c r="D61" s="11" t="s">
        <v>129</v>
      </c>
      <c r="E61" s="10" t="s">
        <v>423</v>
      </c>
      <c r="F61" s="10" t="s">
        <v>423</v>
      </c>
      <c r="G61" s="10" t="s">
        <v>423</v>
      </c>
      <c r="H61" s="10" t="s">
        <v>423</v>
      </c>
      <c r="I61" s="10" t="s">
        <v>423</v>
      </c>
      <c r="J61" s="10"/>
      <c r="K61" s="10" t="s">
        <v>423</v>
      </c>
      <c r="L61" s="19" t="s">
        <v>423</v>
      </c>
      <c r="M61" s="25">
        <v>4.4953893442622905E-2</v>
      </c>
    </row>
    <row r="62" spans="1:13" x14ac:dyDescent="0.25">
      <c r="A62" s="12"/>
      <c r="B62" s="12" t="s">
        <v>247</v>
      </c>
      <c r="C62" s="13" t="s">
        <v>130</v>
      </c>
      <c r="D62" s="13" t="s">
        <v>131</v>
      </c>
      <c r="E62" s="12" t="s">
        <v>423</v>
      </c>
      <c r="F62" s="12" t="s">
        <v>423</v>
      </c>
      <c r="G62" s="12" t="s">
        <v>423</v>
      </c>
      <c r="H62" s="12" t="s">
        <v>423</v>
      </c>
      <c r="I62" s="12" t="s">
        <v>423</v>
      </c>
      <c r="J62" s="12"/>
      <c r="K62" s="12" t="s">
        <v>423</v>
      </c>
      <c r="L62" s="22">
        <v>0</v>
      </c>
      <c r="M62" s="28">
        <v>0.1875</v>
      </c>
    </row>
    <row r="63" spans="1:13" x14ac:dyDescent="0.25">
      <c r="A63" s="10"/>
      <c r="B63" s="10" t="s">
        <v>247</v>
      </c>
      <c r="C63" s="11" t="s">
        <v>132</v>
      </c>
      <c r="D63" s="11" t="s">
        <v>133</v>
      </c>
      <c r="E63" s="10" t="s">
        <v>423</v>
      </c>
      <c r="F63" s="10" t="s">
        <v>423</v>
      </c>
      <c r="G63" s="10" t="s">
        <v>423</v>
      </c>
      <c r="H63" s="10" t="s">
        <v>423</v>
      </c>
      <c r="I63" s="10" t="s">
        <v>423</v>
      </c>
      <c r="J63" s="10"/>
      <c r="K63" s="10" t="s">
        <v>423</v>
      </c>
      <c r="L63" s="19" t="s">
        <v>423</v>
      </c>
      <c r="M63" s="25" t="s">
        <v>406</v>
      </c>
    </row>
    <row r="64" spans="1:13" x14ac:dyDescent="0.25">
      <c r="A64" s="12"/>
      <c r="B64" s="12" t="s">
        <v>247</v>
      </c>
      <c r="C64" s="13" t="s">
        <v>134</v>
      </c>
      <c r="D64" s="13" t="s">
        <v>135</v>
      </c>
      <c r="E64" s="12" t="s">
        <v>423</v>
      </c>
      <c r="F64" s="12" t="s">
        <v>423</v>
      </c>
      <c r="G64" s="12" t="s">
        <v>423</v>
      </c>
      <c r="H64" s="12" t="s">
        <v>423</v>
      </c>
      <c r="I64" s="12" t="s">
        <v>423</v>
      </c>
      <c r="J64" s="12"/>
      <c r="K64" s="12" t="s">
        <v>423</v>
      </c>
      <c r="L64" s="22" t="s">
        <v>423</v>
      </c>
      <c r="M64" s="28" t="s">
        <v>406</v>
      </c>
    </row>
    <row r="65" spans="1:13" x14ac:dyDescent="0.25">
      <c r="A65" s="10"/>
      <c r="B65" s="10" t="s">
        <v>247</v>
      </c>
      <c r="C65" s="11" t="s">
        <v>136</v>
      </c>
      <c r="D65" s="11" t="s">
        <v>137</v>
      </c>
      <c r="E65" s="10" t="s">
        <v>423</v>
      </c>
      <c r="F65" s="10" t="s">
        <v>423</v>
      </c>
      <c r="G65" s="10" t="s">
        <v>423</v>
      </c>
      <c r="H65" s="10" t="s">
        <v>423</v>
      </c>
      <c r="I65" s="10" t="s">
        <v>423</v>
      </c>
      <c r="J65" s="10"/>
      <c r="K65" s="10" t="s">
        <v>423</v>
      </c>
      <c r="L65" s="19">
        <v>0</v>
      </c>
      <c r="M65" s="25">
        <v>0.12307692307692308</v>
      </c>
    </row>
    <row r="66" spans="1:13" x14ac:dyDescent="0.25">
      <c r="A66" s="14"/>
      <c r="B66" s="14" t="s">
        <v>247</v>
      </c>
      <c r="C66" s="15" t="s">
        <v>138</v>
      </c>
      <c r="D66" s="15" t="s">
        <v>139</v>
      </c>
      <c r="E66" s="14" t="s">
        <v>423</v>
      </c>
      <c r="F66" s="14" t="s">
        <v>423</v>
      </c>
      <c r="G66" s="14" t="s">
        <v>423</v>
      </c>
      <c r="H66" s="14" t="s">
        <v>423</v>
      </c>
      <c r="I66" s="14" t="s">
        <v>423</v>
      </c>
      <c r="J66" s="14"/>
      <c r="K66" s="14" t="s">
        <v>423</v>
      </c>
      <c r="L66" s="23">
        <v>0</v>
      </c>
      <c r="M66" s="29">
        <v>0</v>
      </c>
    </row>
  </sheetData>
  <pageMargins left="0.7" right="0.7" top="0.5" bottom="0.5" header="0.3" footer="0.3"/>
  <pageSetup scale="52" fitToHeight="0" orientation="landscape" r:id="rId1"/>
  <headerFooter>
    <oddHeader>&amp;CSchools Subject to the 2020 Excessive Homeschool Exit Audit only</oddHeader>
    <oddFooter>&amp;R&amp;P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08FF2-46B4-48E2-A218-9623B965BC1C}">
  <sheetPr>
    <pageSetUpPr fitToPage="1"/>
  </sheetPr>
  <dimension ref="A1:M66"/>
  <sheetViews>
    <sheetView workbookViewId="0"/>
  </sheetViews>
  <sheetFormatPr defaultColWidth="24.85546875" defaultRowHeight="15" x14ac:dyDescent="0.25"/>
  <cols>
    <col min="1" max="1" width="12.28515625" style="1" customWidth="1"/>
    <col min="2" max="2" width="36.28515625" style="1" customWidth="1"/>
    <col min="3" max="3" width="15.140625" style="1" customWidth="1"/>
    <col min="4" max="4" width="36.5703125" style="1" customWidth="1"/>
    <col min="5" max="5" width="21" style="1" customWidth="1"/>
    <col min="6" max="6" width="20.7109375" style="1" customWidth="1"/>
    <col min="7" max="7" width="21.28515625" style="1" customWidth="1"/>
    <col min="8" max="9" width="20.7109375" style="1" customWidth="1"/>
    <col min="10" max="11" width="26.42578125" style="1" customWidth="1"/>
    <col min="12" max="12" width="26.42578125" style="19" customWidth="1"/>
    <col min="13" max="13" width="26.42578125" style="25" customWidth="1"/>
    <col min="14" max="16384" width="24.85546875" style="1"/>
  </cols>
  <sheetData>
    <row r="1" spans="1:13" s="3" customFormat="1" ht="72.75" customHeight="1" x14ac:dyDescent="0.25">
      <c r="A1" s="6" t="s">
        <v>2</v>
      </c>
      <c r="B1" s="6" t="s">
        <v>3</v>
      </c>
      <c r="C1" s="6" t="s">
        <v>0</v>
      </c>
      <c r="D1" s="6" t="s">
        <v>1</v>
      </c>
      <c r="E1" s="7" t="s">
        <v>412</v>
      </c>
      <c r="F1" s="7" t="s">
        <v>4</v>
      </c>
      <c r="G1" s="7" t="s">
        <v>389</v>
      </c>
      <c r="H1" s="7" t="s">
        <v>6</v>
      </c>
      <c r="I1" s="7" t="s">
        <v>5</v>
      </c>
      <c r="J1" s="7" t="s">
        <v>390</v>
      </c>
      <c r="K1" s="7" t="s">
        <v>400</v>
      </c>
      <c r="L1" s="20" t="s">
        <v>401</v>
      </c>
      <c r="M1" s="26" t="s">
        <v>407</v>
      </c>
    </row>
    <row r="2" spans="1:13" x14ac:dyDescent="0.25">
      <c r="A2" s="8" t="s">
        <v>326</v>
      </c>
      <c r="B2" s="8" t="s">
        <v>249</v>
      </c>
      <c r="C2" s="9" t="s">
        <v>248</v>
      </c>
      <c r="D2" s="9" t="s">
        <v>249</v>
      </c>
      <c r="E2" s="8" t="s">
        <v>423</v>
      </c>
      <c r="F2" s="8" t="s">
        <v>423</v>
      </c>
      <c r="G2" s="8" t="s">
        <v>423</v>
      </c>
      <c r="H2" s="8" t="s">
        <v>423</v>
      </c>
      <c r="I2" s="8" t="s">
        <v>423</v>
      </c>
      <c r="J2" s="8"/>
      <c r="K2" s="8" t="s">
        <v>423</v>
      </c>
      <c r="L2" s="21" t="s">
        <v>423</v>
      </c>
      <c r="M2" s="27" t="s">
        <v>406</v>
      </c>
    </row>
    <row r="3" spans="1:13" x14ac:dyDescent="0.25">
      <c r="A3" s="10" t="s">
        <v>327</v>
      </c>
      <c r="B3" s="10" t="s">
        <v>328</v>
      </c>
      <c r="C3" s="11" t="s">
        <v>250</v>
      </c>
      <c r="D3" s="11" t="s">
        <v>251</v>
      </c>
      <c r="E3" s="10">
        <v>15</v>
      </c>
      <c r="F3" s="10">
        <v>12</v>
      </c>
      <c r="G3" s="10">
        <v>1</v>
      </c>
      <c r="H3" s="10">
        <v>0</v>
      </c>
      <c r="I3" s="10">
        <v>2</v>
      </c>
      <c r="J3" s="10"/>
      <c r="K3" s="10">
        <v>6</v>
      </c>
      <c r="L3" s="19">
        <f t="shared" ref="L3:L38" si="0">IF(K3 &gt; 0, K3/E3, 0)</f>
        <v>0.4</v>
      </c>
      <c r="M3" s="25">
        <v>9.0517241379310387E-2</v>
      </c>
    </row>
    <row r="4" spans="1:13" x14ac:dyDescent="0.25">
      <c r="A4" s="12" t="s">
        <v>329</v>
      </c>
      <c r="B4" s="12" t="s">
        <v>330</v>
      </c>
      <c r="C4" s="13" t="s">
        <v>252</v>
      </c>
      <c r="D4" s="13" t="s">
        <v>253</v>
      </c>
      <c r="E4" s="12">
        <v>26</v>
      </c>
      <c r="F4" s="12">
        <v>11</v>
      </c>
      <c r="G4" s="12">
        <v>1</v>
      </c>
      <c r="H4" s="12">
        <v>7</v>
      </c>
      <c r="I4" s="12">
        <v>7</v>
      </c>
      <c r="J4" s="12" t="s">
        <v>423</v>
      </c>
      <c r="K4" s="12">
        <v>8</v>
      </c>
      <c r="L4" s="22">
        <f t="shared" si="0"/>
        <v>0.30769230769230771</v>
      </c>
      <c r="M4" s="28">
        <v>6.8778573451470648E-2</v>
      </c>
    </row>
    <row r="5" spans="1:13" x14ac:dyDescent="0.25">
      <c r="A5" s="10" t="s">
        <v>331</v>
      </c>
      <c r="B5" s="10" t="s">
        <v>332</v>
      </c>
      <c r="C5" s="11" t="s">
        <v>254</v>
      </c>
      <c r="D5" s="11" t="s">
        <v>255</v>
      </c>
      <c r="E5" s="10">
        <v>21</v>
      </c>
      <c r="F5" s="10">
        <v>20</v>
      </c>
      <c r="G5" s="10">
        <v>0</v>
      </c>
      <c r="H5" s="10">
        <v>0</v>
      </c>
      <c r="I5" s="10">
        <v>1</v>
      </c>
      <c r="J5" s="10"/>
      <c r="K5" s="10">
        <v>16</v>
      </c>
      <c r="L5" s="19">
        <f t="shared" si="0"/>
        <v>0.76190476190476186</v>
      </c>
      <c r="M5" s="25">
        <v>0.11437194710297449</v>
      </c>
    </row>
    <row r="6" spans="1:13" x14ac:dyDescent="0.25">
      <c r="A6" s="12" t="s">
        <v>333</v>
      </c>
      <c r="B6" s="12" t="s">
        <v>334</v>
      </c>
      <c r="C6" s="13" t="s">
        <v>256</v>
      </c>
      <c r="D6" s="13" t="s">
        <v>257</v>
      </c>
      <c r="E6" s="12" t="s">
        <v>423</v>
      </c>
      <c r="F6" s="12" t="s">
        <v>423</v>
      </c>
      <c r="G6" s="12" t="s">
        <v>423</v>
      </c>
      <c r="H6" s="12" t="s">
        <v>423</v>
      </c>
      <c r="I6" s="12" t="s">
        <v>423</v>
      </c>
      <c r="J6" s="12"/>
      <c r="K6" s="12" t="s">
        <v>423</v>
      </c>
      <c r="L6" s="22">
        <v>0.5</v>
      </c>
      <c r="M6" s="28">
        <v>5.2447552447552503E-2</v>
      </c>
    </row>
    <row r="7" spans="1:13" x14ac:dyDescent="0.25">
      <c r="A7" s="10" t="s">
        <v>335</v>
      </c>
      <c r="B7" s="10" t="s">
        <v>336</v>
      </c>
      <c r="C7" s="11" t="s">
        <v>258</v>
      </c>
      <c r="D7" s="11" t="s">
        <v>259</v>
      </c>
      <c r="E7" s="10">
        <v>12</v>
      </c>
      <c r="F7" s="10">
        <v>3</v>
      </c>
      <c r="G7" s="10">
        <v>0</v>
      </c>
      <c r="H7" s="10">
        <v>8</v>
      </c>
      <c r="I7" s="10">
        <v>1</v>
      </c>
      <c r="J7" s="10"/>
      <c r="K7" s="10">
        <v>3</v>
      </c>
      <c r="L7" s="19">
        <f t="shared" si="0"/>
        <v>0.25</v>
      </c>
      <c r="M7" s="25">
        <v>5.1034332187107623E-2</v>
      </c>
    </row>
    <row r="8" spans="1:13" x14ac:dyDescent="0.25">
      <c r="A8" s="12" t="s">
        <v>337</v>
      </c>
      <c r="B8" s="12" t="s">
        <v>338</v>
      </c>
      <c r="C8" s="13" t="s">
        <v>260</v>
      </c>
      <c r="D8" s="13" t="s">
        <v>261</v>
      </c>
      <c r="E8" s="12">
        <v>10</v>
      </c>
      <c r="F8" s="12">
        <v>7</v>
      </c>
      <c r="G8" s="12">
        <v>0</v>
      </c>
      <c r="H8" s="12">
        <v>3</v>
      </c>
      <c r="I8" s="12">
        <v>0</v>
      </c>
      <c r="J8" s="12" t="s">
        <v>423</v>
      </c>
      <c r="K8" s="12">
        <v>3</v>
      </c>
      <c r="L8" s="22">
        <f t="shared" si="0"/>
        <v>0.3</v>
      </c>
      <c r="M8" s="28">
        <v>0.10142857142857142</v>
      </c>
    </row>
    <row r="9" spans="1:13" x14ac:dyDescent="0.25">
      <c r="A9" s="10" t="s">
        <v>339</v>
      </c>
      <c r="B9" s="10" t="s">
        <v>340</v>
      </c>
      <c r="C9" s="11" t="s">
        <v>262</v>
      </c>
      <c r="D9" s="11" t="s">
        <v>263</v>
      </c>
      <c r="E9" s="10">
        <v>26</v>
      </c>
      <c r="F9" s="10">
        <v>3</v>
      </c>
      <c r="G9" s="10">
        <v>0</v>
      </c>
      <c r="H9" s="10">
        <v>15</v>
      </c>
      <c r="I9" s="10">
        <v>8</v>
      </c>
      <c r="J9" s="10"/>
      <c r="K9" s="10">
        <v>3</v>
      </c>
      <c r="L9" s="19">
        <f t="shared" si="0"/>
        <v>0.11538461538461539</v>
      </c>
      <c r="M9" s="25">
        <v>4.3360433604335946E-2</v>
      </c>
    </row>
    <row r="10" spans="1:13" x14ac:dyDescent="0.25">
      <c r="A10" s="12" t="s">
        <v>341</v>
      </c>
      <c r="B10" s="12" t="s">
        <v>342</v>
      </c>
      <c r="C10" s="13" t="s">
        <v>264</v>
      </c>
      <c r="D10" s="13" t="s">
        <v>265</v>
      </c>
      <c r="E10" s="12">
        <v>25</v>
      </c>
      <c r="F10" s="12">
        <v>17</v>
      </c>
      <c r="G10" s="12">
        <v>1</v>
      </c>
      <c r="H10" s="12">
        <v>1</v>
      </c>
      <c r="I10" s="12">
        <v>6</v>
      </c>
      <c r="J10" s="12"/>
      <c r="K10" s="12">
        <v>14</v>
      </c>
      <c r="L10" s="22">
        <f t="shared" si="0"/>
        <v>0.56000000000000005</v>
      </c>
      <c r="M10" s="28">
        <v>0.10033444816053505</v>
      </c>
    </row>
    <row r="11" spans="1:13" x14ac:dyDescent="0.25">
      <c r="A11" s="10" t="s">
        <v>343</v>
      </c>
      <c r="B11" s="10" t="s">
        <v>267</v>
      </c>
      <c r="C11" s="11" t="s">
        <v>266</v>
      </c>
      <c r="D11" s="11" t="s">
        <v>267</v>
      </c>
      <c r="E11" s="10">
        <v>33</v>
      </c>
      <c r="F11" s="10">
        <v>12</v>
      </c>
      <c r="G11" s="10">
        <v>0</v>
      </c>
      <c r="H11" s="10">
        <v>14</v>
      </c>
      <c r="I11" s="10">
        <v>7</v>
      </c>
      <c r="J11" s="10"/>
      <c r="K11" s="10">
        <v>11</v>
      </c>
      <c r="L11" s="19">
        <f t="shared" si="0"/>
        <v>0.33333333333333331</v>
      </c>
      <c r="M11" s="25">
        <v>4.1310461192350934E-2</v>
      </c>
    </row>
    <row r="12" spans="1:13" x14ac:dyDescent="0.25">
      <c r="A12" s="12" t="s">
        <v>344</v>
      </c>
      <c r="B12" s="12" t="s">
        <v>345</v>
      </c>
      <c r="C12" s="13" t="s">
        <v>268</v>
      </c>
      <c r="D12" s="13" t="s">
        <v>269</v>
      </c>
      <c r="E12" s="12" t="s">
        <v>423</v>
      </c>
      <c r="F12" s="12" t="s">
        <v>423</v>
      </c>
      <c r="G12" s="12" t="s">
        <v>423</v>
      </c>
      <c r="H12" s="12" t="s">
        <v>423</v>
      </c>
      <c r="I12" s="12" t="s">
        <v>423</v>
      </c>
      <c r="J12" s="12"/>
      <c r="K12" s="12" t="s">
        <v>423</v>
      </c>
      <c r="L12" s="22" t="s">
        <v>423</v>
      </c>
      <c r="M12" s="28">
        <v>0.10769230769230764</v>
      </c>
    </row>
    <row r="13" spans="1:13" x14ac:dyDescent="0.25">
      <c r="A13" s="10" t="s">
        <v>346</v>
      </c>
      <c r="B13" s="10" t="s">
        <v>347</v>
      </c>
      <c r="C13" s="11" t="s">
        <v>270</v>
      </c>
      <c r="D13" s="11" t="s">
        <v>271</v>
      </c>
      <c r="E13" s="10">
        <v>31</v>
      </c>
      <c r="F13" s="10">
        <v>18</v>
      </c>
      <c r="G13" s="10">
        <v>0</v>
      </c>
      <c r="H13" s="10">
        <v>7</v>
      </c>
      <c r="I13" s="10">
        <v>6</v>
      </c>
      <c r="J13" s="10"/>
      <c r="K13" s="10">
        <v>10</v>
      </c>
      <c r="L13" s="19">
        <f t="shared" si="0"/>
        <v>0.32258064516129031</v>
      </c>
      <c r="M13" s="25">
        <v>0.14610389610389607</v>
      </c>
    </row>
    <row r="14" spans="1:13" x14ac:dyDescent="0.25">
      <c r="A14" s="12" t="s">
        <v>348</v>
      </c>
      <c r="B14" s="12" t="s">
        <v>349</v>
      </c>
      <c r="C14" s="13" t="s">
        <v>272</v>
      </c>
      <c r="D14" s="13" t="s">
        <v>273</v>
      </c>
      <c r="E14" s="12" t="s">
        <v>423</v>
      </c>
      <c r="F14" s="12" t="s">
        <v>423</v>
      </c>
      <c r="G14" s="12" t="s">
        <v>423</v>
      </c>
      <c r="H14" s="12" t="s">
        <v>423</v>
      </c>
      <c r="I14" s="12" t="s">
        <v>423</v>
      </c>
      <c r="J14" s="12"/>
      <c r="K14" s="12" t="s">
        <v>423</v>
      </c>
      <c r="L14" s="22">
        <v>0.66666666666666663</v>
      </c>
      <c r="M14" s="28">
        <v>7.4097732353880508E-2</v>
      </c>
    </row>
    <row r="15" spans="1:13" x14ac:dyDescent="0.25">
      <c r="A15" s="10" t="s">
        <v>350</v>
      </c>
      <c r="B15" s="10" t="s">
        <v>275</v>
      </c>
      <c r="C15" s="11" t="s">
        <v>274</v>
      </c>
      <c r="D15" s="11" t="s">
        <v>275</v>
      </c>
      <c r="E15" s="10" t="s">
        <v>423</v>
      </c>
      <c r="F15" s="10" t="s">
        <v>423</v>
      </c>
      <c r="G15" s="10" t="s">
        <v>423</v>
      </c>
      <c r="H15" s="10" t="s">
        <v>423</v>
      </c>
      <c r="I15" s="10" t="s">
        <v>423</v>
      </c>
      <c r="J15" s="10"/>
      <c r="K15" s="10" t="s">
        <v>423</v>
      </c>
      <c r="L15" s="19" t="s">
        <v>423</v>
      </c>
      <c r="M15" s="25" t="s">
        <v>406</v>
      </c>
    </row>
    <row r="16" spans="1:13" x14ac:dyDescent="0.25">
      <c r="A16" s="12" t="s">
        <v>351</v>
      </c>
      <c r="B16" s="12" t="s">
        <v>352</v>
      </c>
      <c r="C16" s="13" t="s">
        <v>276</v>
      </c>
      <c r="D16" s="13" t="s">
        <v>277</v>
      </c>
      <c r="E16" s="12">
        <v>28</v>
      </c>
      <c r="F16" s="12">
        <v>14</v>
      </c>
      <c r="G16" s="12">
        <v>0</v>
      </c>
      <c r="H16" s="12">
        <v>6</v>
      </c>
      <c r="I16" s="12">
        <v>8</v>
      </c>
      <c r="J16" s="12"/>
      <c r="K16" s="12">
        <v>9</v>
      </c>
      <c r="L16" s="22">
        <f t="shared" si="0"/>
        <v>0.32142857142857145</v>
      </c>
      <c r="M16" s="28">
        <v>5.0328638497652567E-2</v>
      </c>
    </row>
    <row r="17" spans="1:13" x14ac:dyDescent="0.25">
      <c r="A17" s="10" t="s">
        <v>353</v>
      </c>
      <c r="B17" s="10" t="s">
        <v>354</v>
      </c>
      <c r="C17" s="11" t="s">
        <v>278</v>
      </c>
      <c r="D17" s="11" t="s">
        <v>279</v>
      </c>
      <c r="E17" s="10">
        <v>56</v>
      </c>
      <c r="F17" s="10">
        <v>6</v>
      </c>
      <c r="G17" s="10">
        <v>0</v>
      </c>
      <c r="H17" s="10">
        <v>37</v>
      </c>
      <c r="I17" s="10">
        <v>13</v>
      </c>
      <c r="J17" s="10"/>
      <c r="K17" s="10">
        <v>3</v>
      </c>
      <c r="L17" s="19">
        <f t="shared" si="0"/>
        <v>5.3571428571428568E-2</v>
      </c>
      <c r="M17" s="25">
        <v>7.9538520213577435E-2</v>
      </c>
    </row>
    <row r="18" spans="1:13" x14ac:dyDescent="0.25">
      <c r="A18" s="12" t="s">
        <v>355</v>
      </c>
      <c r="B18" s="12" t="s">
        <v>356</v>
      </c>
      <c r="C18" s="13" t="s">
        <v>280</v>
      </c>
      <c r="D18" s="13" t="s">
        <v>281</v>
      </c>
      <c r="E18" s="12" t="s">
        <v>423</v>
      </c>
      <c r="F18" s="12" t="s">
        <v>423</v>
      </c>
      <c r="G18" s="12" t="s">
        <v>423</v>
      </c>
      <c r="H18" s="12" t="s">
        <v>423</v>
      </c>
      <c r="I18" s="12" t="s">
        <v>423</v>
      </c>
      <c r="J18" s="12"/>
      <c r="K18" s="12" t="s">
        <v>423</v>
      </c>
      <c r="L18" s="22" t="s">
        <v>423</v>
      </c>
      <c r="M18" s="28">
        <v>3.6759700476514667E-2</v>
      </c>
    </row>
    <row r="19" spans="1:13" x14ac:dyDescent="0.25">
      <c r="A19" s="10" t="s">
        <v>215</v>
      </c>
      <c r="B19" s="10" t="s">
        <v>216</v>
      </c>
      <c r="C19" s="11" t="s">
        <v>282</v>
      </c>
      <c r="D19" s="11" t="s">
        <v>283</v>
      </c>
      <c r="E19" s="10">
        <v>55</v>
      </c>
      <c r="F19" s="10">
        <v>38</v>
      </c>
      <c r="G19" s="10">
        <v>4</v>
      </c>
      <c r="H19" s="10">
        <v>10</v>
      </c>
      <c r="I19" s="10">
        <v>3</v>
      </c>
      <c r="J19" s="10"/>
      <c r="K19" s="10">
        <v>31</v>
      </c>
      <c r="L19" s="19">
        <f t="shared" si="0"/>
        <v>0.5636363636363636</v>
      </c>
      <c r="M19" s="25">
        <v>8.2142104153489437E-2</v>
      </c>
    </row>
    <row r="20" spans="1:13" x14ac:dyDescent="0.25">
      <c r="A20" s="12" t="s">
        <v>357</v>
      </c>
      <c r="B20" s="12" t="s">
        <v>358</v>
      </c>
      <c r="C20" s="13" t="s">
        <v>284</v>
      </c>
      <c r="D20" s="13" t="s">
        <v>285</v>
      </c>
      <c r="E20" s="12">
        <v>17</v>
      </c>
      <c r="F20" s="12">
        <v>14</v>
      </c>
      <c r="G20" s="12">
        <v>0</v>
      </c>
      <c r="H20" s="12">
        <v>1</v>
      </c>
      <c r="I20" s="12">
        <v>2</v>
      </c>
      <c r="J20" s="12"/>
      <c r="K20" s="12">
        <v>12</v>
      </c>
      <c r="L20" s="22">
        <f t="shared" si="0"/>
        <v>0.70588235294117652</v>
      </c>
      <c r="M20" s="28">
        <v>7.6377523186033858E-2</v>
      </c>
    </row>
    <row r="21" spans="1:13" x14ac:dyDescent="0.25">
      <c r="A21" s="10" t="s">
        <v>359</v>
      </c>
      <c r="B21" s="10" t="s">
        <v>360</v>
      </c>
      <c r="C21" s="11" t="s">
        <v>286</v>
      </c>
      <c r="D21" s="11" t="s">
        <v>287</v>
      </c>
      <c r="E21" s="10">
        <v>15</v>
      </c>
      <c r="F21" s="10">
        <v>9</v>
      </c>
      <c r="G21" s="10">
        <v>1</v>
      </c>
      <c r="H21" s="10">
        <v>3</v>
      </c>
      <c r="I21" s="10">
        <v>2</v>
      </c>
      <c r="J21" s="10"/>
      <c r="K21" s="10">
        <v>8</v>
      </c>
      <c r="L21" s="19">
        <f t="shared" si="0"/>
        <v>0.53333333333333333</v>
      </c>
      <c r="M21" s="25">
        <v>7.661155843537093E-2</v>
      </c>
    </row>
    <row r="22" spans="1:13" x14ac:dyDescent="0.25">
      <c r="A22" s="12" t="s">
        <v>220</v>
      </c>
      <c r="B22" s="12" t="s">
        <v>221</v>
      </c>
      <c r="C22" s="13" t="s">
        <v>288</v>
      </c>
      <c r="D22" s="13" t="s">
        <v>289</v>
      </c>
      <c r="E22" s="12">
        <v>36</v>
      </c>
      <c r="F22" s="12">
        <v>21</v>
      </c>
      <c r="G22" s="12">
        <v>0</v>
      </c>
      <c r="H22" s="12">
        <v>9</v>
      </c>
      <c r="I22" s="12">
        <v>6</v>
      </c>
      <c r="J22" s="12"/>
      <c r="K22" s="12">
        <v>10</v>
      </c>
      <c r="L22" s="22">
        <f t="shared" si="0"/>
        <v>0.27777777777777779</v>
      </c>
      <c r="M22" s="28">
        <v>6.9686628138700635E-2</v>
      </c>
    </row>
    <row r="23" spans="1:13" x14ac:dyDescent="0.25">
      <c r="A23" s="10" t="s">
        <v>361</v>
      </c>
      <c r="B23" s="10" t="s">
        <v>362</v>
      </c>
      <c r="C23" s="11" t="s">
        <v>290</v>
      </c>
      <c r="D23" s="11" t="s">
        <v>291</v>
      </c>
      <c r="E23" s="10" t="s">
        <v>423</v>
      </c>
      <c r="F23" s="10" t="s">
        <v>423</v>
      </c>
      <c r="G23" s="10" t="s">
        <v>423</v>
      </c>
      <c r="H23" s="10" t="s">
        <v>423</v>
      </c>
      <c r="I23" s="10" t="s">
        <v>423</v>
      </c>
      <c r="J23" s="10"/>
      <c r="K23" s="10" t="s">
        <v>423</v>
      </c>
      <c r="L23" s="19" t="s">
        <v>423</v>
      </c>
      <c r="M23" s="25">
        <v>4.6526736631684162E-2</v>
      </c>
    </row>
    <row r="24" spans="1:13" x14ac:dyDescent="0.25">
      <c r="A24" s="12" t="s">
        <v>363</v>
      </c>
      <c r="B24" s="12" t="s">
        <v>364</v>
      </c>
      <c r="C24" s="13" t="s">
        <v>292</v>
      </c>
      <c r="D24" s="13" t="s">
        <v>293</v>
      </c>
      <c r="E24" s="12">
        <v>12</v>
      </c>
      <c r="F24" s="12">
        <v>7</v>
      </c>
      <c r="G24" s="12">
        <v>0</v>
      </c>
      <c r="H24" s="12">
        <v>4</v>
      </c>
      <c r="I24" s="12">
        <v>1</v>
      </c>
      <c r="J24" s="12"/>
      <c r="K24" s="12">
        <v>4</v>
      </c>
      <c r="L24" s="22">
        <f t="shared" si="0"/>
        <v>0.33333333333333331</v>
      </c>
      <c r="M24" s="28">
        <v>5.6617102872905889E-2</v>
      </c>
    </row>
    <row r="25" spans="1:13" x14ac:dyDescent="0.25">
      <c r="A25" s="10" t="s">
        <v>365</v>
      </c>
      <c r="B25" s="10" t="s">
        <v>366</v>
      </c>
      <c r="C25" s="11" t="s">
        <v>294</v>
      </c>
      <c r="D25" s="11" t="s">
        <v>295</v>
      </c>
      <c r="E25" s="10">
        <v>41</v>
      </c>
      <c r="F25" s="10">
        <v>27</v>
      </c>
      <c r="G25" s="10">
        <v>1</v>
      </c>
      <c r="H25" s="10">
        <v>9</v>
      </c>
      <c r="I25" s="10">
        <v>4</v>
      </c>
      <c r="J25" s="10"/>
      <c r="K25" s="10">
        <v>19</v>
      </c>
      <c r="L25" s="19">
        <f t="shared" si="0"/>
        <v>0.46341463414634149</v>
      </c>
      <c r="M25" s="25">
        <v>8.9421890326867648E-2</v>
      </c>
    </row>
    <row r="26" spans="1:13" x14ac:dyDescent="0.25">
      <c r="A26" s="12" t="s">
        <v>367</v>
      </c>
      <c r="B26" s="12" t="s">
        <v>368</v>
      </c>
      <c r="C26" s="13" t="s">
        <v>296</v>
      </c>
      <c r="D26" s="13" t="s">
        <v>297</v>
      </c>
      <c r="E26" s="12">
        <v>13</v>
      </c>
      <c r="F26" s="12">
        <v>7</v>
      </c>
      <c r="G26" s="12">
        <v>1</v>
      </c>
      <c r="H26" s="12">
        <v>1</v>
      </c>
      <c r="I26" s="12">
        <v>4</v>
      </c>
      <c r="J26" s="12"/>
      <c r="K26" s="12">
        <v>5</v>
      </c>
      <c r="L26" s="22">
        <f t="shared" si="0"/>
        <v>0.38461538461538464</v>
      </c>
      <c r="M26" s="28">
        <v>6.1264957264957287E-2</v>
      </c>
    </row>
    <row r="27" spans="1:13" x14ac:dyDescent="0.25">
      <c r="A27" s="10" t="s">
        <v>369</v>
      </c>
      <c r="B27" s="10" t="s">
        <v>370</v>
      </c>
      <c r="C27" s="11" t="s">
        <v>298</v>
      </c>
      <c r="D27" s="11" t="s">
        <v>299</v>
      </c>
      <c r="E27" s="10">
        <v>32</v>
      </c>
      <c r="F27" s="10">
        <v>13</v>
      </c>
      <c r="G27" s="10">
        <v>0</v>
      </c>
      <c r="H27" s="10">
        <v>6</v>
      </c>
      <c r="I27" s="10">
        <v>13</v>
      </c>
      <c r="J27" s="10"/>
      <c r="K27" s="10">
        <v>5</v>
      </c>
      <c r="L27" s="19">
        <f t="shared" si="0"/>
        <v>0.15625</v>
      </c>
      <c r="M27" s="25">
        <v>0.10426399703374123</v>
      </c>
    </row>
    <row r="28" spans="1:13" x14ac:dyDescent="0.25">
      <c r="A28" s="12" t="s">
        <v>371</v>
      </c>
      <c r="B28" s="12" t="s">
        <v>372</v>
      </c>
      <c r="C28" s="13" t="s">
        <v>300</v>
      </c>
      <c r="D28" s="13" t="s">
        <v>301</v>
      </c>
      <c r="E28" s="12">
        <v>20</v>
      </c>
      <c r="F28" s="12">
        <v>7</v>
      </c>
      <c r="G28" s="12">
        <v>0</v>
      </c>
      <c r="H28" s="12">
        <v>8</v>
      </c>
      <c r="I28" s="12">
        <v>5</v>
      </c>
      <c r="J28" s="12"/>
      <c r="K28" s="12">
        <v>4</v>
      </c>
      <c r="L28" s="22">
        <f t="shared" si="0"/>
        <v>0.2</v>
      </c>
      <c r="M28" s="28">
        <v>8.1684703936030889E-2</v>
      </c>
    </row>
    <row r="29" spans="1:13" x14ac:dyDescent="0.25">
      <c r="A29" s="10" t="s">
        <v>300</v>
      </c>
      <c r="B29" s="10" t="s">
        <v>373</v>
      </c>
      <c r="C29" s="11" t="s">
        <v>302</v>
      </c>
      <c r="D29" s="11" t="s">
        <v>303</v>
      </c>
      <c r="E29" s="10" t="s">
        <v>423</v>
      </c>
      <c r="F29" s="10" t="s">
        <v>423</v>
      </c>
      <c r="G29" s="10" t="s">
        <v>423</v>
      </c>
      <c r="H29" s="10" t="s">
        <v>423</v>
      </c>
      <c r="I29" s="10" t="s">
        <v>423</v>
      </c>
      <c r="J29" s="10"/>
      <c r="K29" s="10" t="s">
        <v>423</v>
      </c>
      <c r="L29" s="19">
        <v>0.66666666666666663</v>
      </c>
      <c r="M29" s="25">
        <v>0.16551724137931034</v>
      </c>
    </row>
    <row r="30" spans="1:13" x14ac:dyDescent="0.25">
      <c r="A30" s="12" t="s">
        <v>374</v>
      </c>
      <c r="B30" s="12" t="s">
        <v>375</v>
      </c>
      <c r="C30" s="13" t="s">
        <v>304</v>
      </c>
      <c r="D30" s="13" t="s">
        <v>305</v>
      </c>
      <c r="E30" s="12" t="s">
        <v>423</v>
      </c>
      <c r="F30" s="12" t="s">
        <v>423</v>
      </c>
      <c r="G30" s="12" t="s">
        <v>423</v>
      </c>
      <c r="H30" s="12" t="s">
        <v>423</v>
      </c>
      <c r="I30" s="12" t="s">
        <v>423</v>
      </c>
      <c r="J30" s="12"/>
      <c r="K30" s="12" t="s">
        <v>423</v>
      </c>
      <c r="L30" s="22">
        <v>0</v>
      </c>
      <c r="M30" s="28">
        <v>4.2124031871622059E-2</v>
      </c>
    </row>
    <row r="31" spans="1:13" x14ac:dyDescent="0.25">
      <c r="A31" s="10" t="s">
        <v>376</v>
      </c>
      <c r="B31" s="10" t="s">
        <v>377</v>
      </c>
      <c r="C31" s="11" t="s">
        <v>306</v>
      </c>
      <c r="D31" s="11" t="s">
        <v>307</v>
      </c>
      <c r="E31" s="10">
        <v>39</v>
      </c>
      <c r="F31" s="10">
        <v>34</v>
      </c>
      <c r="G31" s="10">
        <v>1</v>
      </c>
      <c r="H31" s="10">
        <v>2</v>
      </c>
      <c r="I31" s="10">
        <v>2</v>
      </c>
      <c r="J31" s="10"/>
      <c r="K31" s="10">
        <v>29</v>
      </c>
      <c r="L31" s="19">
        <f t="shared" si="0"/>
        <v>0.74358974358974361</v>
      </c>
      <c r="M31" s="25">
        <v>6.5792479554073191E-2</v>
      </c>
    </row>
    <row r="32" spans="1:13" x14ac:dyDescent="0.25">
      <c r="A32" s="12" t="s">
        <v>378</v>
      </c>
      <c r="B32" s="12" t="s">
        <v>379</v>
      </c>
      <c r="C32" s="13" t="s">
        <v>308</v>
      </c>
      <c r="D32" s="13" t="s">
        <v>309</v>
      </c>
      <c r="E32" s="12">
        <v>23</v>
      </c>
      <c r="F32" s="12">
        <v>15</v>
      </c>
      <c r="G32" s="12">
        <v>0</v>
      </c>
      <c r="H32" s="12">
        <v>5</v>
      </c>
      <c r="I32" s="12">
        <v>3</v>
      </c>
      <c r="J32" s="12"/>
      <c r="K32" s="12">
        <v>14</v>
      </c>
      <c r="L32" s="22">
        <f t="shared" si="0"/>
        <v>0.60869565217391308</v>
      </c>
      <c r="M32" s="28">
        <v>3.7762237762237749E-2</v>
      </c>
    </row>
    <row r="33" spans="1:13" x14ac:dyDescent="0.25">
      <c r="A33" s="10" t="s">
        <v>243</v>
      </c>
      <c r="B33" s="10" t="s">
        <v>244</v>
      </c>
      <c r="C33" s="11" t="s">
        <v>310</v>
      </c>
      <c r="D33" s="11" t="s">
        <v>311</v>
      </c>
      <c r="E33" s="10">
        <v>31</v>
      </c>
      <c r="F33" s="10">
        <v>4</v>
      </c>
      <c r="G33" s="10">
        <v>1</v>
      </c>
      <c r="H33" s="10">
        <v>13</v>
      </c>
      <c r="I33" s="10">
        <v>13</v>
      </c>
      <c r="J33" s="10" t="s">
        <v>423</v>
      </c>
      <c r="K33" s="10">
        <v>4</v>
      </c>
      <c r="L33" s="19">
        <f t="shared" si="0"/>
        <v>0.12903225806451613</v>
      </c>
      <c r="M33" s="25">
        <v>2.6515151515151492E-2</v>
      </c>
    </row>
    <row r="34" spans="1:13" x14ac:dyDescent="0.25">
      <c r="A34" s="12" t="s">
        <v>243</v>
      </c>
      <c r="B34" s="12" t="s">
        <v>244</v>
      </c>
      <c r="C34" s="13" t="s">
        <v>312</v>
      </c>
      <c r="D34" s="13" t="s">
        <v>313</v>
      </c>
      <c r="E34" s="12" t="s">
        <v>423</v>
      </c>
      <c r="F34" s="12" t="s">
        <v>423</v>
      </c>
      <c r="G34" s="12" t="s">
        <v>423</v>
      </c>
      <c r="H34" s="12" t="s">
        <v>423</v>
      </c>
      <c r="I34" s="12" t="s">
        <v>423</v>
      </c>
      <c r="J34" s="12"/>
      <c r="K34" s="12" t="s">
        <v>423</v>
      </c>
      <c r="L34" s="22">
        <v>0</v>
      </c>
      <c r="M34" s="28">
        <v>4.5088566827697296E-2</v>
      </c>
    </row>
    <row r="35" spans="1:13" x14ac:dyDescent="0.25">
      <c r="A35" s="10" t="s">
        <v>380</v>
      </c>
      <c r="B35" s="10" t="s">
        <v>381</v>
      </c>
      <c r="C35" s="11" t="s">
        <v>314</v>
      </c>
      <c r="D35" s="11" t="s">
        <v>315</v>
      </c>
      <c r="E35" s="10">
        <v>16</v>
      </c>
      <c r="F35" s="10">
        <v>6</v>
      </c>
      <c r="G35" s="10">
        <v>1</v>
      </c>
      <c r="H35" s="10">
        <v>4</v>
      </c>
      <c r="I35" s="10">
        <v>5</v>
      </c>
      <c r="J35" s="10"/>
      <c r="K35" s="10">
        <v>5</v>
      </c>
      <c r="L35" s="19">
        <f t="shared" si="0"/>
        <v>0.3125</v>
      </c>
      <c r="M35" s="25">
        <v>3.8146837682441426E-2</v>
      </c>
    </row>
    <row r="36" spans="1:13" x14ac:dyDescent="0.25">
      <c r="A36" s="12" t="s">
        <v>382</v>
      </c>
      <c r="B36" s="12" t="s">
        <v>383</v>
      </c>
      <c r="C36" s="13" t="s">
        <v>316</v>
      </c>
      <c r="D36" s="13" t="s">
        <v>317</v>
      </c>
      <c r="E36" s="12">
        <v>17</v>
      </c>
      <c r="F36" s="12">
        <v>8</v>
      </c>
      <c r="G36" s="12">
        <v>1</v>
      </c>
      <c r="H36" s="12">
        <v>4</v>
      </c>
      <c r="I36" s="12">
        <v>4</v>
      </c>
      <c r="J36" s="12"/>
      <c r="K36" s="12">
        <v>6</v>
      </c>
      <c r="L36" s="22">
        <f t="shared" si="0"/>
        <v>0.35294117647058826</v>
      </c>
      <c r="M36" s="28">
        <v>9.2879256965944235E-2</v>
      </c>
    </row>
    <row r="37" spans="1:13" x14ac:dyDescent="0.25">
      <c r="A37" s="10" t="s">
        <v>384</v>
      </c>
      <c r="B37" s="10" t="s">
        <v>385</v>
      </c>
      <c r="C37" s="11" t="s">
        <v>318</v>
      </c>
      <c r="D37" s="11" t="s">
        <v>319</v>
      </c>
      <c r="E37" s="10">
        <v>37</v>
      </c>
      <c r="F37" s="10">
        <v>2</v>
      </c>
      <c r="G37" s="10">
        <v>0</v>
      </c>
      <c r="H37" s="10">
        <v>18</v>
      </c>
      <c r="I37" s="10">
        <v>17</v>
      </c>
      <c r="J37" s="10"/>
      <c r="K37" s="10">
        <v>2</v>
      </c>
      <c r="L37" s="19">
        <f t="shared" si="0"/>
        <v>5.4054054054054057E-2</v>
      </c>
      <c r="M37" s="25">
        <v>6.9495721669634691E-2</v>
      </c>
    </row>
    <row r="38" spans="1:13" x14ac:dyDescent="0.25">
      <c r="A38" s="12" t="s">
        <v>386</v>
      </c>
      <c r="B38" s="12" t="s">
        <v>387</v>
      </c>
      <c r="C38" s="13" t="s">
        <v>320</v>
      </c>
      <c r="D38" s="13" t="s">
        <v>321</v>
      </c>
      <c r="E38" s="12">
        <v>11</v>
      </c>
      <c r="F38" s="12">
        <v>10</v>
      </c>
      <c r="G38" s="12">
        <v>0</v>
      </c>
      <c r="H38" s="12">
        <v>1</v>
      </c>
      <c r="I38" s="12">
        <v>0</v>
      </c>
      <c r="J38" s="12"/>
      <c r="K38" s="12">
        <v>5</v>
      </c>
      <c r="L38" s="22">
        <f t="shared" si="0"/>
        <v>0.45454545454545453</v>
      </c>
      <c r="M38" s="28">
        <v>0.103494623655914</v>
      </c>
    </row>
    <row r="39" spans="1:13" x14ac:dyDescent="0.25">
      <c r="A39" s="10"/>
      <c r="B39" s="10"/>
      <c r="C39" s="11" t="s">
        <v>322</v>
      </c>
      <c r="D39" s="11" t="s">
        <v>323</v>
      </c>
      <c r="E39" s="10" t="s">
        <v>423</v>
      </c>
      <c r="F39" s="10" t="s">
        <v>423</v>
      </c>
      <c r="G39" s="10" t="s">
        <v>423</v>
      </c>
      <c r="H39" s="10" t="s">
        <v>423</v>
      </c>
      <c r="I39" s="10" t="s">
        <v>423</v>
      </c>
      <c r="J39" s="10"/>
      <c r="K39" s="10" t="s">
        <v>423</v>
      </c>
      <c r="L39" s="19" t="s">
        <v>423</v>
      </c>
      <c r="M39" s="25" t="s">
        <v>406</v>
      </c>
    </row>
    <row r="40" spans="1:13" x14ac:dyDescent="0.25">
      <c r="A40" s="14"/>
      <c r="B40" s="14"/>
      <c r="C40" s="15" t="s">
        <v>324</v>
      </c>
      <c r="D40" s="15" t="s">
        <v>325</v>
      </c>
      <c r="E40" s="14" t="s">
        <v>423</v>
      </c>
      <c r="F40" s="14" t="s">
        <v>423</v>
      </c>
      <c r="G40" s="14" t="s">
        <v>423</v>
      </c>
      <c r="H40" s="14" t="s">
        <v>423</v>
      </c>
      <c r="I40" s="14" t="s">
        <v>423</v>
      </c>
      <c r="J40" s="14"/>
      <c r="K40" s="14" t="s">
        <v>423</v>
      </c>
      <c r="L40" s="23" t="s">
        <v>423</v>
      </c>
      <c r="M40" s="29" t="s">
        <v>406</v>
      </c>
    </row>
    <row r="41" spans="1:13" x14ac:dyDescent="0.25">
      <c r="C41" s="4"/>
      <c r="D41" s="4"/>
      <c r="H41" s="2"/>
    </row>
    <row r="42" spans="1:13" x14ac:dyDescent="0.25">
      <c r="C42" s="4"/>
      <c r="D42" s="4"/>
      <c r="H42" s="2"/>
    </row>
    <row r="43" spans="1:13" x14ac:dyDescent="0.25">
      <c r="C43" s="4"/>
      <c r="D43" s="4"/>
      <c r="H43" s="2"/>
    </row>
    <row r="44" spans="1:13" x14ac:dyDescent="0.25">
      <c r="C44" s="4"/>
      <c r="D44" s="4"/>
      <c r="H44" s="2"/>
    </row>
    <row r="45" spans="1:13" x14ac:dyDescent="0.25">
      <c r="C45" s="4"/>
      <c r="D45" s="4"/>
      <c r="H45" s="2"/>
    </row>
    <row r="46" spans="1:13" x14ac:dyDescent="0.25">
      <c r="C46" s="4"/>
      <c r="D46" s="4"/>
      <c r="H46" s="2"/>
    </row>
    <row r="47" spans="1:13" x14ac:dyDescent="0.25">
      <c r="C47" s="4"/>
      <c r="D47" s="4"/>
      <c r="H47" s="2"/>
    </row>
    <row r="48" spans="1:13" x14ac:dyDescent="0.25">
      <c r="C48" s="4"/>
      <c r="D48" s="4"/>
      <c r="H48" s="2"/>
    </row>
    <row r="49" spans="3:8" x14ac:dyDescent="0.25">
      <c r="C49" s="4"/>
      <c r="D49" s="4"/>
      <c r="H49" s="2"/>
    </row>
    <row r="50" spans="3:8" x14ac:dyDescent="0.25">
      <c r="C50" s="4"/>
      <c r="D50" s="4"/>
      <c r="H50" s="2"/>
    </row>
    <row r="51" spans="3:8" x14ac:dyDescent="0.25">
      <c r="C51" s="4"/>
      <c r="D51" s="4"/>
      <c r="H51" s="2"/>
    </row>
    <row r="52" spans="3:8" x14ac:dyDescent="0.25">
      <c r="C52" s="4"/>
      <c r="D52" s="4"/>
      <c r="H52" s="2"/>
    </row>
    <row r="53" spans="3:8" x14ac:dyDescent="0.25">
      <c r="C53" s="4"/>
      <c r="D53" s="4"/>
      <c r="H53" s="2"/>
    </row>
    <row r="54" spans="3:8" x14ac:dyDescent="0.25">
      <c r="C54" s="4"/>
      <c r="D54" s="4"/>
      <c r="H54" s="2"/>
    </row>
    <row r="55" spans="3:8" x14ac:dyDescent="0.25">
      <c r="C55" s="4"/>
      <c r="D55" s="4"/>
      <c r="H55" s="2"/>
    </row>
    <row r="56" spans="3:8" x14ac:dyDescent="0.25">
      <c r="C56" s="4"/>
      <c r="D56" s="4"/>
      <c r="H56" s="2"/>
    </row>
    <row r="57" spans="3:8" x14ac:dyDescent="0.25">
      <c r="C57" s="4"/>
      <c r="D57" s="4"/>
      <c r="H57" s="2"/>
    </row>
    <row r="58" spans="3:8" x14ac:dyDescent="0.25">
      <c r="C58" s="4"/>
      <c r="D58" s="4"/>
      <c r="H58" s="2"/>
    </row>
    <row r="59" spans="3:8" x14ac:dyDescent="0.25">
      <c r="C59" s="4"/>
      <c r="D59" s="4"/>
      <c r="H59" s="2"/>
    </row>
    <row r="60" spans="3:8" x14ac:dyDescent="0.25">
      <c r="C60" s="4"/>
      <c r="D60" s="4"/>
      <c r="H60" s="2"/>
    </row>
    <row r="61" spans="3:8" x14ac:dyDescent="0.25">
      <c r="C61" s="4"/>
      <c r="D61" s="4"/>
      <c r="H61" s="2"/>
    </row>
    <row r="62" spans="3:8" x14ac:dyDescent="0.25">
      <c r="C62" s="4"/>
      <c r="D62" s="4"/>
      <c r="H62" s="2"/>
    </row>
    <row r="63" spans="3:8" x14ac:dyDescent="0.25">
      <c r="C63" s="4"/>
      <c r="D63" s="4"/>
      <c r="H63" s="2"/>
    </row>
    <row r="64" spans="3:8" x14ac:dyDescent="0.25">
      <c r="C64" s="4"/>
      <c r="D64" s="4"/>
      <c r="H64" s="2"/>
    </row>
    <row r="65" spans="3:8" x14ac:dyDescent="0.25">
      <c r="C65" s="4"/>
      <c r="D65" s="4"/>
      <c r="H65" s="2"/>
    </row>
    <row r="66" spans="3:8" x14ac:dyDescent="0.25">
      <c r="C66" s="4"/>
      <c r="D66" s="4"/>
      <c r="H66" s="2"/>
    </row>
  </sheetData>
  <pageMargins left="0.7" right="0.7" top="0.75" bottom="0.75" header="0.3" footer="0.3"/>
  <pageSetup scale="52" fitToHeight="0" orientation="landscape" r:id="rId1"/>
  <headerFooter>
    <oddHeader>&amp;CSchools Subject to the 2020 Excessive Homeschool Exit Audit and the Mandatory Graduation Rate Audit</oddHeader>
    <oddFooter>&amp;R&amp;P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A2822-B90D-416B-94B4-2A328D22677C}">
  <dimension ref="A1:C10"/>
  <sheetViews>
    <sheetView workbookViewId="0">
      <selection activeCell="B8" sqref="B8"/>
    </sheetView>
  </sheetViews>
  <sheetFormatPr defaultRowHeight="15" x14ac:dyDescent="0.25"/>
  <cols>
    <col min="1" max="1" width="38.85546875" style="31" customWidth="1"/>
    <col min="2" max="2" width="134.42578125" style="31" customWidth="1"/>
    <col min="3" max="3" width="13.7109375" style="31" customWidth="1"/>
    <col min="4" max="16384" width="9.140625" style="31"/>
  </cols>
  <sheetData>
    <row r="1" spans="1:3" x14ac:dyDescent="0.25">
      <c r="A1" s="30" t="s">
        <v>410</v>
      </c>
      <c r="B1" s="30" t="s">
        <v>411</v>
      </c>
    </row>
    <row r="2" spans="1:3" ht="30" x14ac:dyDescent="0.25">
      <c r="A2" s="32" t="s">
        <v>412</v>
      </c>
      <c r="B2" s="5" t="s">
        <v>414</v>
      </c>
    </row>
    <row r="3" spans="1:3" ht="30" x14ac:dyDescent="0.25">
      <c r="A3" s="32" t="s">
        <v>7</v>
      </c>
      <c r="B3" s="5" t="s">
        <v>416</v>
      </c>
      <c r="C3" s="36" t="s">
        <v>413</v>
      </c>
    </row>
    <row r="4" spans="1:3" ht="30" x14ac:dyDescent="0.25">
      <c r="A4" s="32" t="s">
        <v>388</v>
      </c>
      <c r="B4" s="5" t="s">
        <v>415</v>
      </c>
      <c r="C4" s="36"/>
    </row>
    <row r="5" spans="1:3" ht="45" x14ac:dyDescent="0.25">
      <c r="A5" s="32" t="s">
        <v>9</v>
      </c>
      <c r="B5" s="5" t="s">
        <v>420</v>
      </c>
      <c r="C5" s="36"/>
    </row>
    <row r="6" spans="1:3" ht="45" x14ac:dyDescent="0.25">
      <c r="A6" s="32" t="s">
        <v>5</v>
      </c>
      <c r="B6" s="5" t="s">
        <v>417</v>
      </c>
      <c r="C6" s="36"/>
    </row>
    <row r="7" spans="1:3" ht="45" x14ac:dyDescent="0.25">
      <c r="A7" s="32" t="s">
        <v>8</v>
      </c>
      <c r="B7" s="5" t="s">
        <v>418</v>
      </c>
      <c r="C7" s="5"/>
    </row>
    <row r="8" spans="1:3" ht="45" x14ac:dyDescent="0.25">
      <c r="A8" s="32" t="s">
        <v>400</v>
      </c>
      <c r="B8" s="5" t="s">
        <v>419</v>
      </c>
    </row>
    <row r="9" spans="1:3" ht="60" x14ac:dyDescent="0.25">
      <c r="A9" s="33" t="s">
        <v>401</v>
      </c>
      <c r="B9" s="5" t="s">
        <v>421</v>
      </c>
    </row>
    <row r="10" spans="1:3" ht="30" x14ac:dyDescent="0.25">
      <c r="A10" s="34" t="s">
        <v>407</v>
      </c>
      <c r="B10" s="5" t="s">
        <v>422</v>
      </c>
    </row>
  </sheetData>
  <mergeCells count="1">
    <mergeCell ref="C3:C6"/>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Summary</vt:lpstr>
      <vt:lpstr>Excessive only</vt:lpstr>
      <vt:lpstr>also Mandatory</vt:lpstr>
      <vt:lpstr>Column Explanation</vt:lpstr>
      <vt:lpstr>'also Mandatory'!Print_Titles</vt:lpstr>
      <vt:lpstr>'Excessive only'!Print_Titles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Erbse</dc:creator>
  <cp:lastModifiedBy>Brenda Erbse</cp:lastModifiedBy>
  <cp:lastPrinted>2020-11-23T12:50:51Z</cp:lastPrinted>
  <dcterms:created xsi:type="dcterms:W3CDTF">2020-10-16T13:08:46Z</dcterms:created>
  <dcterms:modified xsi:type="dcterms:W3CDTF">2020-12-02T14:09:15Z</dcterms:modified>
</cp:coreProperties>
</file>