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cmiller3_sba_in_gov/Documents/Desktop/"/>
    </mc:Choice>
  </mc:AlternateContent>
  <xr:revisionPtr revIDLastSave="0" documentId="8_{B3127D81-6996-43E5-8A52-266865098487}" xr6:coauthVersionLast="47" xr6:coauthVersionMax="47" xr10:uidLastSave="{00000000-0000-0000-0000-000000000000}"/>
  <bookViews>
    <workbookView xWindow="-120" yWindow="-120" windowWidth="24240" windowHeight="13140" xr2:uid="{E23AF59F-9CDC-4CC0-BB8D-3EA3601EDA44}"/>
  </bookViews>
  <sheets>
    <sheet name="Summary of Allocated Costs" sheetId="1" r:id="rId1"/>
    <sheet name="Schedule of Fixed Costs" sheetId="2" r:id="rId2"/>
    <sheet name="Schedule of Departmental Costs" sheetId="3" r:id="rId3"/>
    <sheet name="Schedule of Allocation Basis" sheetId="4" r:id="rId4"/>
  </sheets>
  <externalReferences>
    <externalReference r:id="rId5"/>
    <externalReference r:id="rId6"/>
    <externalReference r:id="rId7"/>
  </externalReferences>
  <definedNames>
    <definedName name="\a" localSheetId="3">'[1]Schedule 2 Equip Use Charge'!#REF!</definedName>
    <definedName name="\a">'[1]Schedule 2 Equip Use Charge'!#REF!</definedName>
    <definedName name="_Key1" localSheetId="3" hidden="1">[2]Projects!#REF!</definedName>
    <definedName name="_Key1" hidden="1">[2]Projects!#REF!</definedName>
    <definedName name="_Order1" hidden="1">255</definedName>
    <definedName name="double\">'[3]Schedule 1 Building Use Charge'!$B$93:$B$94</definedName>
    <definedName name="NvsAnswerCol">"[Drill1]APVCHR!$A$5:$A$251"</definedName>
    <definedName name="NvsASD">"V2006-06-30"</definedName>
    <definedName name="NvsAutoDrillOk">"VN"</definedName>
    <definedName name="NvsElapsedTime">0.00299768518016208</definedName>
    <definedName name="NvsEndTime">38973.4481944444</definedName>
    <definedName name="NvsInstLang">"VENG"</definedName>
    <definedName name="NvsInstSpec">"%,LACTUALS,SYTD,FACCOUNT,TACCTROLLUP,NMAINT_REPAIRS,FPROGRAM_CODE,V39035"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rentRef">"[STINDGL_210_739035.xls]Sheet1!$C$37"</definedName>
    <definedName name="NvsReqBU">"V00061"</definedName>
    <definedName name="NvsReqBUOnly">"VY"</definedName>
    <definedName name="NvsTransLed">"VN"</definedName>
    <definedName name="NvsTreeASD">"V2006-06-30"</definedName>
    <definedName name="_xlnm.Print_Area" localSheetId="3">'Schedule of Allocation Basis'!$A$6:$D$94</definedName>
    <definedName name="_xlnm.Print_Area" localSheetId="2">'Schedule of Departmental Costs'!$C$1:$N$26</definedName>
    <definedName name="_xlnm.Print_Area" localSheetId="1">'Schedule of Fixed Costs'!$A$6:$M$139</definedName>
    <definedName name="_xlnm.Print_Area" localSheetId="0">'Summary of Allocated Costs'!$B$1:$EE$32</definedName>
    <definedName name="_xlnm.Print_Titles" localSheetId="3">'Schedule of Allocation Basis'!$1:$4</definedName>
    <definedName name="_xlnm.Print_Titles" localSheetId="2">'Schedule of Departmental Costs'!$A:$A</definedName>
    <definedName name="_xlnm.Print_Titles" localSheetId="1">'Schedule of Fixed Costs'!$1:$5</definedName>
    <definedName name="_xlnm.Print_Titles" localSheetId="0">'Summary of Allocated Costs'!$A:$A</definedName>
    <definedName name="Print_Titles_MI" localSheetId="3">#REF!</definedName>
    <definedName name="Print_Titles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H39" i="1" l="1"/>
  <c r="J38" i="1"/>
  <c r="R38" i="1"/>
  <c r="Z38" i="1"/>
  <c r="AH38" i="1"/>
  <c r="AP38" i="1"/>
  <c r="AX38" i="1"/>
  <c r="BF38" i="1"/>
  <c r="BN38" i="1"/>
  <c r="BV38" i="1"/>
  <c r="CD38" i="1"/>
  <c r="CL38" i="1"/>
  <c r="CT38" i="1"/>
  <c r="DB38" i="1"/>
  <c r="DJ38" i="1"/>
  <c r="DR38" i="1"/>
  <c r="DZ38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Z44" i="1"/>
  <c r="AA44" i="1"/>
  <c r="AB44" i="1"/>
  <c r="AC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B44" i="1"/>
  <c r="B38" i="1"/>
  <c r="B41" i="1" s="1"/>
  <c r="EE39" i="1" l="1"/>
  <c r="DA38" i="1"/>
  <c r="DA41" i="1"/>
  <c r="BE38" i="1"/>
  <c r="BE41" i="1" s="1"/>
  <c r="Y38" i="1"/>
  <c r="Y41" i="1" s="1"/>
  <c r="DX38" i="1"/>
  <c r="DX41" i="1" s="1"/>
  <c r="CZ38" i="1"/>
  <c r="CZ41" i="1"/>
  <c r="CJ38" i="1"/>
  <c r="CJ41" i="1" s="1"/>
  <c r="CB38" i="1"/>
  <c r="CB41" i="1"/>
  <c r="BT38" i="1"/>
  <c r="BT41" i="1" s="1"/>
  <c r="BL38" i="1"/>
  <c r="BL41" i="1"/>
  <c r="BD38" i="1"/>
  <c r="BD41" i="1" s="1"/>
  <c r="AV38" i="1"/>
  <c r="AV41" i="1" s="1"/>
  <c r="AN38" i="1"/>
  <c r="AN41" i="1" s="1"/>
  <c r="AF38" i="1"/>
  <c r="AF41" i="1"/>
  <c r="X38" i="1"/>
  <c r="X41" i="1" s="1"/>
  <c r="P38" i="1"/>
  <c r="P41" i="1" s="1"/>
  <c r="H38" i="1"/>
  <c r="H41" i="1" s="1"/>
  <c r="DY38" i="1"/>
  <c r="DY41" i="1" s="1"/>
  <c r="CC38" i="1"/>
  <c r="CC41" i="1" s="1"/>
  <c r="AW38" i="1"/>
  <c r="AW41" i="1" s="1"/>
  <c r="Q38" i="1"/>
  <c r="Q41" i="1" s="1"/>
  <c r="DH38" i="1"/>
  <c r="DH41" i="1" s="1"/>
  <c r="DW38" i="1"/>
  <c r="DW41" i="1" s="1"/>
  <c r="DG38" i="1"/>
  <c r="DG41" i="1" s="1"/>
  <c r="CQ38" i="1"/>
  <c r="CQ41" i="1" s="1"/>
  <c r="CA38" i="1"/>
  <c r="CA41" i="1" s="1"/>
  <c r="BK38" i="1"/>
  <c r="BK41" i="1" s="1"/>
  <c r="AU38" i="1"/>
  <c r="AU41" i="1" s="1"/>
  <c r="AM38" i="1"/>
  <c r="AM41" i="1" s="1"/>
  <c r="AE38" i="1"/>
  <c r="AE41" i="1" s="1"/>
  <c r="W38" i="1"/>
  <c r="W41" i="1" s="1"/>
  <c r="O38" i="1"/>
  <c r="O41" i="1" s="1"/>
  <c r="G38" i="1"/>
  <c r="G41" i="1" s="1"/>
  <c r="DI38" i="1"/>
  <c r="DI41" i="1"/>
  <c r="BM38" i="1"/>
  <c r="BM41" i="1" s="1"/>
  <c r="AG38" i="1"/>
  <c r="AG41" i="1" s="1"/>
  <c r="DP38" i="1"/>
  <c r="DP41" i="1" s="1"/>
  <c r="CR38" i="1"/>
  <c r="CR41" i="1"/>
  <c r="DO38" i="1"/>
  <c r="DO41" i="1" s="1"/>
  <c r="CY38" i="1"/>
  <c r="CY41" i="1" s="1"/>
  <c r="CI38" i="1"/>
  <c r="CI41" i="1" s="1"/>
  <c r="BS38" i="1"/>
  <c r="BS41" i="1" s="1"/>
  <c r="BC38" i="1"/>
  <c r="BC41" i="1" s="1"/>
  <c r="DQ38" i="1"/>
  <c r="DQ41" i="1" s="1"/>
  <c r="BU38" i="1"/>
  <c r="BU41" i="1" s="1"/>
  <c r="AO38" i="1"/>
  <c r="AO41" i="1" s="1"/>
  <c r="I38" i="1"/>
  <c r="I41" i="1" s="1"/>
  <c r="EC38" i="1"/>
  <c r="EC41" i="1" s="1"/>
  <c r="DU38" i="1"/>
  <c r="DU41" i="1" s="1"/>
  <c r="DM38" i="1"/>
  <c r="DM41" i="1" s="1"/>
  <c r="DE38" i="1"/>
  <c r="DE41" i="1" s="1"/>
  <c r="CW38" i="1"/>
  <c r="CW41" i="1" s="1"/>
  <c r="CO38" i="1"/>
  <c r="CO41" i="1" s="1"/>
  <c r="CG38" i="1"/>
  <c r="CG41" i="1" s="1"/>
  <c r="BY38" i="1"/>
  <c r="BY41" i="1" s="1"/>
  <c r="BQ38" i="1"/>
  <c r="BQ41" i="1" s="1"/>
  <c r="BI38" i="1"/>
  <c r="BI41" i="1" s="1"/>
  <c r="BA38" i="1"/>
  <c r="BA41" i="1" s="1"/>
  <c r="AS38" i="1"/>
  <c r="AS41" i="1" s="1"/>
  <c r="AK38" i="1"/>
  <c r="AK41" i="1" s="1"/>
  <c r="AC38" i="1"/>
  <c r="AC41" i="1" s="1"/>
  <c r="U38" i="1"/>
  <c r="U41" i="1" s="1"/>
  <c r="M41" i="1"/>
  <c r="M38" i="1"/>
  <c r="E38" i="1"/>
  <c r="E41" i="1" s="1"/>
  <c r="CK38" i="1"/>
  <c r="CK41" i="1" s="1"/>
  <c r="EB38" i="1"/>
  <c r="EB41" i="1"/>
  <c r="DT38" i="1"/>
  <c r="DT41" i="1" s="1"/>
  <c r="DL38" i="1"/>
  <c r="DL41" i="1" s="1"/>
  <c r="DD38" i="1"/>
  <c r="DD41" i="1" s="1"/>
  <c r="CV38" i="1"/>
  <c r="CV41" i="1"/>
  <c r="CN38" i="1"/>
  <c r="CN41" i="1" s="1"/>
  <c r="CF38" i="1"/>
  <c r="CF41" i="1" s="1"/>
  <c r="BX41" i="1"/>
  <c r="BX38" i="1"/>
  <c r="BP38" i="1"/>
  <c r="BP41" i="1"/>
  <c r="BH38" i="1"/>
  <c r="BH41" i="1" s="1"/>
  <c r="AZ38" i="1"/>
  <c r="AZ41" i="1" s="1"/>
  <c r="AR38" i="1"/>
  <c r="AR41" i="1" s="1"/>
  <c r="AJ38" i="1"/>
  <c r="AJ41" i="1" s="1"/>
  <c r="AB38" i="1"/>
  <c r="AB41" i="1"/>
  <c r="T38" i="1"/>
  <c r="T41" i="1" s="1"/>
  <c r="L38" i="1"/>
  <c r="L41" i="1" s="1"/>
  <c r="D38" i="1"/>
  <c r="D41" i="1" s="1"/>
  <c r="CS38" i="1"/>
  <c r="CS41" i="1" s="1"/>
  <c r="EA38" i="1"/>
  <c r="EA41" i="1" s="1"/>
  <c r="DS38" i="1"/>
  <c r="DS41" i="1" s="1"/>
  <c r="DK38" i="1"/>
  <c r="DK41" i="1"/>
  <c r="DC38" i="1"/>
  <c r="DC41" i="1"/>
  <c r="CU38" i="1"/>
  <c r="CU41" i="1" s="1"/>
  <c r="CM38" i="1"/>
  <c r="CM41" i="1" s="1"/>
  <c r="CE38" i="1"/>
  <c r="CE41" i="1" s="1"/>
  <c r="BW38" i="1"/>
  <c r="BW41" i="1"/>
  <c r="BO38" i="1"/>
  <c r="BO41" i="1" s="1"/>
  <c r="BG38" i="1"/>
  <c r="BG41" i="1" s="1"/>
  <c r="AY38" i="1"/>
  <c r="AY41" i="1" s="1"/>
  <c r="AQ38" i="1"/>
  <c r="AQ41" i="1" s="1"/>
  <c r="AI38" i="1"/>
  <c r="AI41" i="1" s="1"/>
  <c r="AA38" i="1"/>
  <c r="AA41" i="1" s="1"/>
  <c r="S38" i="1"/>
  <c r="S41" i="1" s="1"/>
  <c r="K38" i="1"/>
  <c r="K41" i="1" s="1"/>
  <c r="C38" i="1"/>
  <c r="EE36" i="1"/>
  <c r="DV38" i="1"/>
  <c r="DV41" i="1" s="1"/>
  <c r="DF38" i="1"/>
  <c r="DF41" i="1" s="1"/>
  <c r="CX38" i="1"/>
  <c r="CX41" i="1" s="1"/>
  <c r="CH38" i="1"/>
  <c r="CH41" i="1" s="1"/>
  <c r="BZ38" i="1"/>
  <c r="BZ41" i="1" s="1"/>
  <c r="BJ38" i="1"/>
  <c r="BJ41" i="1" s="1"/>
  <c r="AT38" i="1"/>
  <c r="AT41" i="1" s="1"/>
  <c r="AD38" i="1"/>
  <c r="AD41" i="1" s="1"/>
  <c r="F38" i="1"/>
  <c r="F41" i="1" s="1"/>
  <c r="DZ41" i="1"/>
  <c r="DR41" i="1"/>
  <c r="DJ41" i="1"/>
  <c r="DB41" i="1"/>
  <c r="CT41" i="1"/>
  <c r="CL41" i="1"/>
  <c r="CD41" i="1"/>
  <c r="BV41" i="1"/>
  <c r="BN41" i="1"/>
  <c r="BF41" i="1"/>
  <c r="AX41" i="1"/>
  <c r="AP41" i="1"/>
  <c r="AH41" i="1"/>
  <c r="Z41" i="1"/>
  <c r="R41" i="1"/>
  <c r="J41" i="1"/>
  <c r="DN38" i="1"/>
  <c r="DN41" i="1" s="1"/>
  <c r="CP38" i="1"/>
  <c r="CP41" i="1" s="1"/>
  <c r="BR38" i="1"/>
  <c r="BR41" i="1" s="1"/>
  <c r="BB38" i="1"/>
  <c r="BB41" i="1" s="1"/>
  <c r="AL38" i="1"/>
  <c r="AL41" i="1" s="1"/>
  <c r="V38" i="1"/>
  <c r="V41" i="1" s="1"/>
  <c r="N38" i="1"/>
  <c r="N41" i="1" s="1"/>
  <c r="EH36" i="1" l="1"/>
  <c r="C41" i="1"/>
  <c r="EE38" i="1"/>
  <c r="EE41" i="1" s="1"/>
  <c r="B44" i="1"/>
</calcChain>
</file>

<file path=xl/sharedStrings.xml><?xml version="1.0" encoding="utf-8"?>
<sst xmlns="http://schemas.openxmlformats.org/spreadsheetml/2006/main" count="573" uniqueCount="489">
  <si>
    <t>Summary of Allocated Costs</t>
  </si>
  <si>
    <t>Total Allocated Cost</t>
  </si>
  <si>
    <t>Central Service Departments</t>
  </si>
  <si>
    <t>Total Allocated Costs</t>
  </si>
  <si>
    <t>Carry Forward</t>
  </si>
  <si>
    <t>Cost with Carry Forward</t>
  </si>
  <si>
    <t>Cost Adjustments</t>
  </si>
  <si>
    <t>Total Allocated Costs with Carry Forward</t>
  </si>
  <si>
    <t>Schedule of Fixed Costs</t>
  </si>
  <si>
    <t>Final Costs</t>
  </si>
  <si>
    <t>Fixed Costs</t>
  </si>
  <si>
    <t>Actual Costs with Carry Forward</t>
  </si>
  <si>
    <t>Grantee Department</t>
  </si>
  <si>
    <t>00057 Retiree Medical Benefits Account</t>
  </si>
  <si>
    <t xml:space="preserve">00340 BMVC                                </t>
  </si>
  <si>
    <t>00502 Dept of Child Services</t>
  </si>
  <si>
    <t>Disallowed / Capitalized</t>
  </si>
  <si>
    <t>Schedule of Departmental Costs</t>
  </si>
  <si>
    <t>Central Service Department</t>
  </si>
  <si>
    <t>Expenditures</t>
  </si>
  <si>
    <t>Direct Billings</t>
  </si>
  <si>
    <t>Incoming Costs Allocated to Genral Government</t>
  </si>
  <si>
    <t>Schedule of Allocation Bases</t>
  </si>
  <si>
    <t>Department Number</t>
  </si>
  <si>
    <t>Departmental Function</t>
  </si>
  <si>
    <t>Allocation Base</t>
  </si>
  <si>
    <t>Allocation Units</t>
  </si>
  <si>
    <t>General Government</t>
  </si>
  <si>
    <t>Capitalized Cost</t>
  </si>
  <si>
    <t>State House</t>
  </si>
  <si>
    <t>Indiana Government Center - North</t>
  </si>
  <si>
    <t>Indiana Government Center - South</t>
  </si>
  <si>
    <t>Washington St. Parking Garage (Garage #1)</t>
  </si>
  <si>
    <t>Senate Ave. Parking Garage (Garage #2)</t>
  </si>
  <si>
    <t>Logistics Support Warehouse</t>
  </si>
  <si>
    <t>545 McCarty St.</t>
  </si>
  <si>
    <t>IN Forensics &amp; Health Sciences Lab</t>
  </si>
  <si>
    <t>Indiana State Library</t>
  </si>
  <si>
    <t>Equipment Use Charge</t>
  </si>
  <si>
    <t>Department of Administration</t>
  </si>
  <si>
    <t>Controller's Office</t>
  </si>
  <si>
    <t>Ombudsman</t>
  </si>
  <si>
    <t>Parking Facilities</t>
  </si>
  <si>
    <t>545 McCarty Street Facility</t>
  </si>
  <si>
    <t>Forensics &amp; Health Lab</t>
  </si>
  <si>
    <t>State Library</t>
  </si>
  <si>
    <t>Preventative Maintenance</t>
  </si>
  <si>
    <t>Capital Projects</t>
  </si>
  <si>
    <t>Procurement Services</t>
  </si>
  <si>
    <t>State Personnel Services</t>
  </si>
  <si>
    <t>Employees Appeals Commission</t>
  </si>
  <si>
    <t>Forms Management</t>
  </si>
  <si>
    <t>Micrographics</t>
  </si>
  <si>
    <t>Records Management</t>
  </si>
  <si>
    <t>Archives</t>
  </si>
  <si>
    <t>County Records</t>
  </si>
  <si>
    <t>Warrant Processing and Reconciliation</t>
  </si>
  <si>
    <t>Report of Collections Processing</t>
  </si>
  <si>
    <t>Investment Management</t>
  </si>
  <si>
    <t>Operations</t>
  </si>
  <si>
    <t>Termination Leave</t>
  </si>
  <si>
    <t>Agency Liaison</t>
  </si>
  <si>
    <t>Direct Agency Supervision</t>
  </si>
  <si>
    <t>Tax &amp; Revenue</t>
  </si>
  <si>
    <t>Statewide &amp; Agency Support Services</t>
  </si>
  <si>
    <t>Office of the Inspector General</t>
  </si>
  <si>
    <t>Collections</t>
  </si>
  <si>
    <t>Direct Allocation to Operations Division</t>
  </si>
  <si>
    <t>Net 15 year Equipment Acquisitions</t>
  </si>
  <si>
    <t>Number of filled Positions Supervised</t>
  </si>
  <si>
    <t>Number of filled Positions for which services are provided</t>
  </si>
  <si>
    <t>Direct assignment of department costs</t>
  </si>
  <si>
    <t>Usable Square Feet occupied by agency</t>
  </si>
  <si>
    <t>average parking activity per agency</t>
  </si>
  <si>
    <t>Hours of Service per benefiting agency</t>
  </si>
  <si>
    <t>Number of Requisitions per benefiting agency</t>
  </si>
  <si>
    <t>Number of Classified and Unclassified Positions per benefiting agency</t>
  </si>
  <si>
    <t>Number of Complaints Adjudicated</t>
  </si>
  <si>
    <t>weighted number of forms designed (3X), analyzed (2X), and other (1X)</t>
  </si>
  <si>
    <t>direct agency billings</t>
  </si>
  <si>
    <t>cubic feet of records stored</t>
  </si>
  <si>
    <t>weighted cubic feet of records and microfilm storage</t>
  </si>
  <si>
    <t>Number of Warrants Issued by Agency</t>
  </si>
  <si>
    <t>Number of Collections processed by agency</t>
  </si>
  <si>
    <t>Number of Transactions processed</t>
  </si>
  <si>
    <t>Amount of Termination Leave paid per agency</t>
  </si>
  <si>
    <t>Analyst hours per agency</t>
  </si>
  <si>
    <t>weighted administrative budgets of agencies supervised</t>
  </si>
  <si>
    <t>Agency costs based on time &amp; effort reporting system</t>
  </si>
  <si>
    <t>% level of effort per agency</t>
  </si>
  <si>
    <t>Collections by agency</t>
  </si>
  <si>
    <t xml:space="preserve">HISTORICAL SOCIETY                      </t>
  </si>
  <si>
    <t xml:space="preserve">IN BOND BANK                            </t>
  </si>
  <si>
    <t xml:space="preserve">HOOSIER LOTTERY                         </t>
  </si>
  <si>
    <t xml:space="preserve">IN BD OF DEPOSIT                        </t>
  </si>
  <si>
    <t xml:space="preserve">ALL OTHER DEPTS                         </t>
  </si>
  <si>
    <t>FACILITY DEPRECIATION</t>
  </si>
  <si>
    <t>EQUIPMENT USE CHARGE</t>
  </si>
  <si>
    <t>DEPT OF ADMINISTRATION</t>
  </si>
  <si>
    <t>OPERATIONS DIVISION</t>
  </si>
  <si>
    <t>PUBLIC WORKS</t>
  </si>
  <si>
    <t>PROCUREMENT</t>
  </si>
  <si>
    <t>DEPT OF PERSONNEL</t>
  </si>
  <si>
    <t>EMPLOYEE APPEALS COMMISSION</t>
  </si>
  <si>
    <t>ARCHIVES AND RECORDS ADMINISTRATION</t>
  </si>
  <si>
    <t>TREASURER OF STATE</t>
  </si>
  <si>
    <t>AUDITOR OF STATE</t>
  </si>
  <si>
    <t>OFFICE OF MANAGEMENT AND BUDGET</t>
  </si>
  <si>
    <t>MANAGEMENT PERFORMANCE HUB</t>
  </si>
  <si>
    <t>OFFICE OF THE INSPECTOR GENERAL</t>
  </si>
  <si>
    <t>ATTORNEY GENERAL</t>
  </si>
  <si>
    <t xml:space="preserve">00003 HOUSE                               </t>
  </si>
  <si>
    <t xml:space="preserve">00004 SENATE                              </t>
  </si>
  <si>
    <t xml:space="preserve">00015 LOBBY REG COMM                      </t>
  </si>
  <si>
    <t xml:space="preserve">00017 LSA                                 </t>
  </si>
  <si>
    <t xml:space="preserve">00022 SUPREME COURT                       </t>
  </si>
  <si>
    <t xml:space="preserve">00023 APPEALS                             </t>
  </si>
  <si>
    <t xml:space="preserve">00024 CLERK                               </t>
  </si>
  <si>
    <t xml:space="preserve">00026 JUDICIAL CTR                        </t>
  </si>
  <si>
    <t xml:space="preserve">00028 TAX COURT                           </t>
  </si>
  <si>
    <t xml:space="preserve">00030 GOVERNOR                            </t>
  </si>
  <si>
    <t xml:space="preserve">00032 ICJI                                </t>
  </si>
  <si>
    <t xml:space="preserve">00035 GOV CNCL DISB                       </t>
  </si>
  <si>
    <t>00036 Dept of Agriculture</t>
  </si>
  <si>
    <t xml:space="preserve">00038 Lt Governor                         </t>
  </si>
  <si>
    <t xml:space="preserve">00039 PA Council                          </t>
  </si>
  <si>
    <t xml:space="preserve">00040 SECRETARY OF ST                     </t>
  </si>
  <si>
    <t>00043 Indiana Career Council</t>
  </si>
  <si>
    <t xml:space="preserve">00044 PROT &amp; ADV COMM                     </t>
  </si>
  <si>
    <t xml:space="preserve">00058 TBACO USE PRV BD                    </t>
  </si>
  <si>
    <t>00061 PITNEY-BOWES CENTRAL MAIL SERVICES</t>
  </si>
  <si>
    <t>00061 FLEET SERVICES</t>
  </si>
  <si>
    <t>00061 PITNEY-BOWES CENTRAL PRINTING SERVICES</t>
  </si>
  <si>
    <t>00061 Aviation Rotary Fund</t>
  </si>
  <si>
    <t xml:space="preserve">00063 ELECTION BD                         </t>
  </si>
  <si>
    <t xml:space="preserve">00064 PUBLIC ACCESS CNSLR                 </t>
  </si>
  <si>
    <t>00067 Office of Technology</t>
  </si>
  <si>
    <t>00070 State Personnel Department</t>
  </si>
  <si>
    <t>00070 SPD - HR Services Fund</t>
  </si>
  <si>
    <t xml:space="preserve">00070 SPD - HEALTH INS                    </t>
  </si>
  <si>
    <t xml:space="preserve">00071 SPD - DISABILITY                    </t>
  </si>
  <si>
    <t>00072 PERS</t>
  </si>
  <si>
    <t>00077 Administrative Law Proceedings</t>
  </si>
  <si>
    <t xml:space="preserve">00080 BD OF ACCOUNTS                      </t>
  </si>
  <si>
    <t xml:space="preserve">00090 REVENUE                             </t>
  </si>
  <si>
    <t xml:space="preserve">00100 STATE POLICE                        </t>
  </si>
  <si>
    <t xml:space="preserve">00102 LAW ENFCT ACDY                      </t>
  </si>
  <si>
    <t xml:space="preserve">00110 ADJ GENERAL                         </t>
  </si>
  <si>
    <t>00115 Department of Toxicology</t>
  </si>
  <si>
    <t xml:space="preserve">00160 VET AFFAIRS                         </t>
  </si>
  <si>
    <t xml:space="preserve">00190 GAMING                              </t>
  </si>
  <si>
    <t xml:space="preserve">00195 GAMING RSRCH                        </t>
  </si>
  <si>
    <t xml:space="preserve">00200 URC                                 </t>
  </si>
  <si>
    <t xml:space="preserve">00205 UCC                                 </t>
  </si>
  <si>
    <t xml:space="preserve">00208 FIN INSTITUTIONS                    </t>
  </si>
  <si>
    <t xml:space="preserve">00210 INSURANCE                           </t>
  </si>
  <si>
    <t xml:space="preserve">00215 Lcl Govt Fin                        </t>
  </si>
  <si>
    <t xml:space="preserve">00217 TAX REVIEW                          </t>
  </si>
  <si>
    <t xml:space="preserve">00220 WORKERS COMP BD                     </t>
  </si>
  <si>
    <t xml:space="preserve">00225 LABOR                               </t>
  </si>
  <si>
    <t xml:space="preserve">00230 ALCOHOL &amp; TOBACCO                   </t>
  </si>
  <si>
    <t xml:space="preserve">00235 BMV                                 </t>
  </si>
  <si>
    <t xml:space="preserve">00245 PROF STDS BD                        </t>
  </si>
  <si>
    <t xml:space="preserve">00250 PROF LIC AGY                        </t>
  </si>
  <si>
    <t xml:space="preserve">00258 CIVIL RIGHTS                        </t>
  </si>
  <si>
    <t>00260 IN Economic Development Corp</t>
  </si>
  <si>
    <t>00261 IN Finance Authority</t>
  </si>
  <si>
    <t xml:space="preserve">00262 PORT COMM                           </t>
  </si>
  <si>
    <t>00263 HOUSING &amp; COMMUNITY DEV AUTH</t>
  </si>
  <si>
    <t xml:space="preserve">00265 HORSE RACING                        </t>
  </si>
  <si>
    <t>00266 Office of Energy Development</t>
  </si>
  <si>
    <t xml:space="preserve">00275 HLTH PRF SRVC                       </t>
  </si>
  <si>
    <t xml:space="preserve">00285 PUBLIC SAFETY                       </t>
  </si>
  <si>
    <t xml:space="preserve">00286 INTGRTD PUB SFTY                    </t>
  </si>
  <si>
    <t xml:space="preserve">00300 DNR                                 </t>
  </si>
  <si>
    <t>00303 Indiana State Museum</t>
  </si>
  <si>
    <t xml:space="preserve">00305 FIRE &amp; BLDG                         </t>
  </si>
  <si>
    <t xml:space="preserve">00310 WHITE RIVER                         </t>
  </si>
  <si>
    <t xml:space="preserve">00315 WAR MEMORIALS                       </t>
  </si>
  <si>
    <t xml:space="preserve">00351 Animal Health                       </t>
  </si>
  <si>
    <t>00385 IN Dept of Homeland Security</t>
  </si>
  <si>
    <t xml:space="preserve">00400 HEALTH                              </t>
  </si>
  <si>
    <t xml:space="preserve">00405 FSSA ADMIN                          </t>
  </si>
  <si>
    <t xml:space="preserve">00410 FSSA - DMHA                         </t>
  </si>
  <si>
    <t xml:space="preserve">00415 PSY CHILD CENTER                    </t>
  </si>
  <si>
    <t xml:space="preserve">00425 EVANSVILLE                          </t>
  </si>
  <si>
    <t xml:space="preserve">00430 MADISON                             </t>
  </si>
  <si>
    <t xml:space="preserve">00435 LOGANSPORT                          </t>
  </si>
  <si>
    <t xml:space="preserve">00440 RICHMOND                            </t>
  </si>
  <si>
    <t xml:space="preserve">00450 LARUE CARTER                        </t>
  </si>
  <si>
    <t>00451 Neuro Diagnostic Institute</t>
  </si>
  <si>
    <t xml:space="preserve">00460 NEW CASTLE                          </t>
  </si>
  <si>
    <t xml:space="preserve">00465 FT WAYNE                            </t>
  </si>
  <si>
    <t xml:space="preserve">00470 MUSCATATUCK                         </t>
  </si>
  <si>
    <t xml:space="preserve">00480 SILVERCREST                         </t>
  </si>
  <si>
    <t xml:space="preserve">00490 N INDIANA                           </t>
  </si>
  <si>
    <t xml:space="preserve">00495 IDEM                                </t>
  </si>
  <si>
    <t xml:space="preserve">00496 ENVIR ADJ                           </t>
  </si>
  <si>
    <t xml:space="preserve">00497 FSSA - DDRS                        </t>
  </si>
  <si>
    <t>00498 FSSA - Aging</t>
  </si>
  <si>
    <t>00500 FSSA - DFR</t>
  </si>
  <si>
    <t>00503 FSSA - OMPP</t>
  </si>
  <si>
    <t xml:space="preserve">00505 ED EMP REL                          </t>
  </si>
  <si>
    <t xml:space="preserve">00510 DWD                                 </t>
  </si>
  <si>
    <t xml:space="preserve">00512 Workforce Cabinet                                </t>
  </si>
  <si>
    <t xml:space="preserve">00550 SCH BLIND                           </t>
  </si>
  <si>
    <t xml:space="preserve">00560 SCH DEAF                            </t>
  </si>
  <si>
    <t xml:space="preserve">00570 Veterans' Home                      </t>
  </si>
  <si>
    <t xml:space="preserve">00580 Soldiers &amp; Sailors                  </t>
  </si>
  <si>
    <t xml:space="preserve">00605 PUBLIC DEFENDER                     </t>
  </si>
  <si>
    <t xml:space="preserve">00610 Pub Def Cncl                        </t>
  </si>
  <si>
    <t xml:space="preserve">00615 CORRECTIONS                         </t>
  </si>
  <si>
    <t xml:space="preserve">00IDOC FACILITIES                         </t>
  </si>
  <si>
    <t xml:space="preserve">00700 EDUCATION                           </t>
  </si>
  <si>
    <t xml:space="preserve">00703 PROPRIETARY ED                      </t>
  </si>
  <si>
    <t>007040 IN Charter School Board</t>
  </si>
  <si>
    <t xml:space="preserve">00705 IAC                                 </t>
  </si>
  <si>
    <t>00706 Indiana Works Council</t>
  </si>
  <si>
    <t xml:space="preserve">00710 IVY TECH                            </t>
  </si>
  <si>
    <t xml:space="preserve">00715 SSAC                                </t>
  </si>
  <si>
    <t xml:space="preserve">00718 SCHOOL LUNCH                        </t>
  </si>
  <si>
    <t xml:space="preserve">00719 HIGHER ED                           </t>
  </si>
  <si>
    <t>00720 Career Connections &amp; Talent</t>
  </si>
  <si>
    <t xml:space="preserve">00728 HRIC                                </t>
  </si>
  <si>
    <t xml:space="preserve">00730 LIBRARY                             </t>
  </si>
  <si>
    <t xml:space="preserve">00735 HIST BUREAU                         </t>
  </si>
  <si>
    <t>00741 NW IN Regional Dev Authority</t>
  </si>
  <si>
    <t xml:space="preserve">00750 IU                                  </t>
  </si>
  <si>
    <t xml:space="preserve">00760 PURDUE                              </t>
  </si>
  <si>
    <t xml:space="preserve">00770 ISU                                 </t>
  </si>
  <si>
    <t xml:space="preserve">00775 USI                                 </t>
  </si>
  <si>
    <t xml:space="preserve">00780 BALL STATE                          </t>
  </si>
  <si>
    <t xml:space="preserve">00790 VINCENNES                           </t>
  </si>
  <si>
    <t xml:space="preserve">00800 INDOT                               </t>
  </si>
  <si>
    <t xml:space="preserve">00878 FAIR COMMISSION                     </t>
  </si>
  <si>
    <t>00003</t>
  </si>
  <si>
    <t>00004</t>
  </si>
  <si>
    <t>00015</t>
  </si>
  <si>
    <t>00017</t>
  </si>
  <si>
    <t>00022</t>
  </si>
  <si>
    <t>00023</t>
  </si>
  <si>
    <t>00024</t>
  </si>
  <si>
    <t>00026</t>
  </si>
  <si>
    <t>00028</t>
  </si>
  <si>
    <t>00030</t>
  </si>
  <si>
    <t>00032</t>
  </si>
  <si>
    <t>00035</t>
  </si>
  <si>
    <t>00036</t>
  </si>
  <si>
    <t>00038</t>
  </si>
  <si>
    <t>00039</t>
  </si>
  <si>
    <t>00040</t>
  </si>
  <si>
    <t>00043</t>
  </si>
  <si>
    <t>00044</t>
  </si>
  <si>
    <t>00057</t>
  </si>
  <si>
    <t>00058</t>
  </si>
  <si>
    <t>00061</t>
  </si>
  <si>
    <t>00063</t>
  </si>
  <si>
    <t>00064</t>
  </si>
  <si>
    <t>00067</t>
  </si>
  <si>
    <t>00070</t>
  </si>
  <si>
    <t>00071</t>
  </si>
  <si>
    <t>00072</t>
  </si>
  <si>
    <t>00077</t>
  </si>
  <si>
    <t>00080</t>
  </si>
  <si>
    <t>00090</t>
  </si>
  <si>
    <t>00100</t>
  </si>
  <si>
    <t>00102</t>
  </si>
  <si>
    <t>00110</t>
  </si>
  <si>
    <t>00115</t>
  </si>
  <si>
    <t>00160</t>
  </si>
  <si>
    <t>00190</t>
  </si>
  <si>
    <t>00195</t>
  </si>
  <si>
    <t>00200</t>
  </si>
  <si>
    <t>00205</t>
  </si>
  <si>
    <t>00208</t>
  </si>
  <si>
    <t>00210</t>
  </si>
  <si>
    <t>00215</t>
  </si>
  <si>
    <t>00217</t>
  </si>
  <si>
    <t>00220</t>
  </si>
  <si>
    <t>00225</t>
  </si>
  <si>
    <t>00230</t>
  </si>
  <si>
    <t>00235</t>
  </si>
  <si>
    <t>00245</t>
  </si>
  <si>
    <t>00250</t>
  </si>
  <si>
    <t>00258</t>
  </si>
  <si>
    <t>00260</t>
  </si>
  <si>
    <t>00261</t>
  </si>
  <si>
    <t>00262</t>
  </si>
  <si>
    <t>00263</t>
  </si>
  <si>
    <t>00265</t>
  </si>
  <si>
    <t>00266</t>
  </si>
  <si>
    <t>00275</t>
  </si>
  <si>
    <t>00285</t>
  </si>
  <si>
    <t>00286</t>
  </si>
  <si>
    <t>00300</t>
  </si>
  <si>
    <t>00303</t>
  </si>
  <si>
    <t>00305</t>
  </si>
  <si>
    <t>00310</t>
  </si>
  <si>
    <t>00315</t>
  </si>
  <si>
    <t>00340</t>
  </si>
  <si>
    <t>00351</t>
  </si>
  <si>
    <t>00385</t>
  </si>
  <si>
    <t>00400</t>
  </si>
  <si>
    <t>00405</t>
  </si>
  <si>
    <t>00410</t>
  </si>
  <si>
    <t>00415</t>
  </si>
  <si>
    <t>00425</t>
  </si>
  <si>
    <t>00430</t>
  </si>
  <si>
    <t>00435</t>
  </si>
  <si>
    <t>00440</t>
  </si>
  <si>
    <t>00450</t>
  </si>
  <si>
    <t>00451</t>
  </si>
  <si>
    <t>00460</t>
  </si>
  <si>
    <t>00465</t>
  </si>
  <si>
    <t>00470</t>
  </si>
  <si>
    <t>00480</t>
  </si>
  <si>
    <t>00490</t>
  </si>
  <si>
    <t>00495</t>
  </si>
  <si>
    <t>00496</t>
  </si>
  <si>
    <t>00497</t>
  </si>
  <si>
    <t>00498</t>
  </si>
  <si>
    <t>00500</t>
  </si>
  <si>
    <t>00502</t>
  </si>
  <si>
    <t>00503</t>
  </si>
  <si>
    <t>00505</t>
  </si>
  <si>
    <t>00510</t>
  </si>
  <si>
    <t>00512</t>
  </si>
  <si>
    <t>00550</t>
  </si>
  <si>
    <t>00560</t>
  </si>
  <si>
    <t>00570</t>
  </si>
  <si>
    <t>00580</t>
  </si>
  <si>
    <t>00605</t>
  </si>
  <si>
    <t>00610</t>
  </si>
  <si>
    <t>00615</t>
  </si>
  <si>
    <t>00IDO</t>
  </si>
  <si>
    <t>00700</t>
  </si>
  <si>
    <t>00703</t>
  </si>
  <si>
    <t>00704</t>
  </si>
  <si>
    <t>00705</t>
  </si>
  <si>
    <t>00706</t>
  </si>
  <si>
    <t>00710</t>
  </si>
  <si>
    <t>00715</t>
  </si>
  <si>
    <t>00718</t>
  </si>
  <si>
    <t>00719</t>
  </si>
  <si>
    <t>00720</t>
  </si>
  <si>
    <t>00728</t>
  </si>
  <si>
    <t>00730</t>
  </si>
  <si>
    <t>00735</t>
  </si>
  <si>
    <t>00741</t>
  </si>
  <si>
    <t>00750</t>
  </si>
  <si>
    <t>00760</t>
  </si>
  <si>
    <t>00770</t>
  </si>
  <si>
    <t>00775</t>
  </si>
  <si>
    <t>00780</t>
  </si>
  <si>
    <t>00790</t>
  </si>
  <si>
    <t>00800</t>
  </si>
  <si>
    <t>00878</t>
  </si>
  <si>
    <t xml:space="preserve">HOUSE                               </t>
  </si>
  <si>
    <t xml:space="preserve">SENATE                              </t>
  </si>
  <si>
    <t xml:space="preserve">LOBBY REG COMM                      </t>
  </si>
  <si>
    <t xml:space="preserve">LSA                                 </t>
  </si>
  <si>
    <t xml:space="preserve">SUPREME COURT                       </t>
  </si>
  <si>
    <t xml:space="preserve">APPEALS                             </t>
  </si>
  <si>
    <t xml:space="preserve">CLERK                               </t>
  </si>
  <si>
    <t xml:space="preserve">JUDICIAL CTR                        </t>
  </si>
  <si>
    <t xml:space="preserve">TAX COURT                           </t>
  </si>
  <si>
    <t xml:space="preserve">GOVERNOR                            </t>
  </si>
  <si>
    <t xml:space="preserve">ICJI                                </t>
  </si>
  <si>
    <t xml:space="preserve">GOV CNCL DISB                       </t>
  </si>
  <si>
    <t>Dept of Agriculture</t>
  </si>
  <si>
    <t xml:space="preserve">Lt Governor                         </t>
  </si>
  <si>
    <t xml:space="preserve">PA Council                          </t>
  </si>
  <si>
    <t xml:space="preserve">SECRETARY OF ST                     </t>
  </si>
  <si>
    <t>Indiana Career Council</t>
  </si>
  <si>
    <t xml:space="preserve">PROT &amp; ADV COMM                     </t>
  </si>
  <si>
    <t>Retiree Medical Benefits Account</t>
  </si>
  <si>
    <t xml:space="preserve">TBACO USE PRV BD                    </t>
  </si>
  <si>
    <t>PITNEY-BOWES CENTRAL MAIL SERVICES</t>
  </si>
  <si>
    <t>FLEET SERVICES</t>
  </si>
  <si>
    <t>PITNEY-BOWES CENTRAL PRINTING SERVICES</t>
  </si>
  <si>
    <t>Aviation Rotary Fund</t>
  </si>
  <si>
    <t xml:space="preserve">ELECTION BD                         </t>
  </si>
  <si>
    <t xml:space="preserve">PUBLIC ACCESS CNSLR                 </t>
  </si>
  <si>
    <t>Office of Technology</t>
  </si>
  <si>
    <t>State Personnel Department</t>
  </si>
  <si>
    <t>SPD - HR Services Fund</t>
  </si>
  <si>
    <t xml:space="preserve">SPD - HEALTH INS                    </t>
  </si>
  <si>
    <t xml:space="preserve">SPD - DISABILITY                    </t>
  </si>
  <si>
    <t>PERS</t>
  </si>
  <si>
    <t>Administrative Law Proceedings</t>
  </si>
  <si>
    <t xml:space="preserve">BD OF ACCOUNTS                      </t>
  </si>
  <si>
    <t xml:space="preserve">REVENUE                             </t>
  </si>
  <si>
    <t xml:space="preserve">STATE POLICE                        </t>
  </si>
  <si>
    <t xml:space="preserve">LAW ENFCT ACDY                      </t>
  </si>
  <si>
    <t xml:space="preserve">ADJ GENERAL                         </t>
  </si>
  <si>
    <t>Department of Toxicology</t>
  </si>
  <si>
    <t xml:space="preserve">VET AFFAIRS                         </t>
  </si>
  <si>
    <t xml:space="preserve">GAMING                              </t>
  </si>
  <si>
    <t xml:space="preserve">GAMING RSRCH                        </t>
  </si>
  <si>
    <t xml:space="preserve">URC                                 </t>
  </si>
  <si>
    <t xml:space="preserve">UCC                                 </t>
  </si>
  <si>
    <t xml:space="preserve">FIN INSTITUTIONS                    </t>
  </si>
  <si>
    <t xml:space="preserve">INSURANCE                           </t>
  </si>
  <si>
    <t xml:space="preserve">Lcl Govt Fin                        </t>
  </si>
  <si>
    <t xml:space="preserve">TAX REVIEW                          </t>
  </si>
  <si>
    <t xml:space="preserve">WORKERS COMP BD                     </t>
  </si>
  <si>
    <t xml:space="preserve">LABOR                               </t>
  </si>
  <si>
    <t xml:space="preserve">ALCOHOL &amp; TOBACCO                   </t>
  </si>
  <si>
    <t xml:space="preserve">BMV                                 </t>
  </si>
  <si>
    <t xml:space="preserve">PROF STDS BD                        </t>
  </si>
  <si>
    <t xml:space="preserve">PROF LIC AGY                        </t>
  </si>
  <si>
    <t xml:space="preserve">CIVIL RIGHTS                        </t>
  </si>
  <si>
    <t>IN Economic Development Corp</t>
  </si>
  <si>
    <t>IN Finance Authority</t>
  </si>
  <si>
    <t xml:space="preserve">PORT COMM                           </t>
  </si>
  <si>
    <t>HOUSING &amp; COMMUNITY DEV AUTH</t>
  </si>
  <si>
    <t xml:space="preserve">HORSE RACING                        </t>
  </si>
  <si>
    <t>Office of Energy Development</t>
  </si>
  <si>
    <t xml:space="preserve">HLTH PRF SRVC                       </t>
  </si>
  <si>
    <t xml:space="preserve">PUBLIC SAFETY                       </t>
  </si>
  <si>
    <t xml:space="preserve">INTGRTD PUB SFTY                    </t>
  </si>
  <si>
    <t xml:space="preserve">DNR                                 </t>
  </si>
  <si>
    <t>Indiana State Museum</t>
  </si>
  <si>
    <t xml:space="preserve">FIRE &amp; BLDG                         </t>
  </si>
  <si>
    <t xml:space="preserve">WHITE RIVER                         </t>
  </si>
  <si>
    <t xml:space="preserve">WAR MEMORIALS                       </t>
  </si>
  <si>
    <t xml:space="preserve">BMVC                                </t>
  </si>
  <si>
    <t xml:space="preserve">Animal Health                       </t>
  </si>
  <si>
    <t>IN Dept of Homeland Security</t>
  </si>
  <si>
    <t xml:space="preserve">HEALTH                              </t>
  </si>
  <si>
    <t xml:space="preserve">FSSA ADMIN                          </t>
  </si>
  <si>
    <t xml:space="preserve">FSSA - DMHA                         </t>
  </si>
  <si>
    <t xml:space="preserve">PSY CHILD CENTER                    </t>
  </si>
  <si>
    <t xml:space="preserve">EVANSVILLE                          </t>
  </si>
  <si>
    <t xml:space="preserve">MADISON                             </t>
  </si>
  <si>
    <t xml:space="preserve">LOGANSPORT                          </t>
  </si>
  <si>
    <t xml:space="preserve">RICHMOND                            </t>
  </si>
  <si>
    <t xml:space="preserve">LARUE CARTER                        </t>
  </si>
  <si>
    <t>Neuro Diagnostic Institute</t>
  </si>
  <si>
    <t xml:space="preserve">NEW CASTLE                          </t>
  </si>
  <si>
    <t xml:space="preserve">FT WAYNE                            </t>
  </si>
  <si>
    <t xml:space="preserve">MUSCATATUCK                         </t>
  </si>
  <si>
    <t xml:space="preserve">SILVERCREST                         </t>
  </si>
  <si>
    <t xml:space="preserve">N INDIANA                           </t>
  </si>
  <si>
    <t xml:space="preserve">IDEM                                </t>
  </si>
  <si>
    <t xml:space="preserve">ENVIR ADJ                           </t>
  </si>
  <si>
    <t xml:space="preserve">FSSA - DDRS                        </t>
  </si>
  <si>
    <t>FSSA - Aging</t>
  </si>
  <si>
    <t>FSSA - DFR</t>
  </si>
  <si>
    <t>Dept of Child Services</t>
  </si>
  <si>
    <t>FSSA - OMPP</t>
  </si>
  <si>
    <t xml:space="preserve">ED EMP REL                          </t>
  </si>
  <si>
    <t xml:space="preserve">DWD                                 </t>
  </si>
  <si>
    <t xml:space="preserve">Workforce Cabinet                                </t>
  </si>
  <si>
    <t xml:space="preserve">SCH BLIND                           </t>
  </si>
  <si>
    <t xml:space="preserve">SCH DEAF                            </t>
  </si>
  <si>
    <t xml:space="preserve">Veterans' Home                      </t>
  </si>
  <si>
    <t xml:space="preserve">Soldiers &amp; Sailors                  </t>
  </si>
  <si>
    <t xml:space="preserve">PUBLIC DEFENDER                     </t>
  </si>
  <si>
    <t xml:space="preserve">Pub Def Cncl                        </t>
  </si>
  <si>
    <t xml:space="preserve">CORRECTIONS                         </t>
  </si>
  <si>
    <t xml:space="preserve"> FACILITIES                         </t>
  </si>
  <si>
    <t xml:space="preserve">EDUCATION                           </t>
  </si>
  <si>
    <t xml:space="preserve">PROPRIETARY ED                      </t>
  </si>
  <si>
    <t xml:space="preserve"> IN Charter School Board</t>
  </si>
  <si>
    <t xml:space="preserve">IAC                                 </t>
  </si>
  <si>
    <t>Indiana Works Council</t>
  </si>
  <si>
    <t xml:space="preserve">IVY TECH                            </t>
  </si>
  <si>
    <t xml:space="preserve">SSAC                                </t>
  </si>
  <si>
    <t xml:space="preserve">SCHOOL LUNCH                        </t>
  </si>
  <si>
    <t xml:space="preserve">HIGHER ED                           </t>
  </si>
  <si>
    <t>Career Connections &amp; Talent</t>
  </si>
  <si>
    <t xml:space="preserve">HRIC                                </t>
  </si>
  <si>
    <t xml:space="preserve">LIBRARY                             </t>
  </si>
  <si>
    <t xml:space="preserve">HIST BUREAU                         </t>
  </si>
  <si>
    <t>NW IN Regional Dev Authority</t>
  </si>
  <si>
    <t xml:space="preserve">IU                                  </t>
  </si>
  <si>
    <t xml:space="preserve">PURDUE                              </t>
  </si>
  <si>
    <t xml:space="preserve">ISU                                 </t>
  </si>
  <si>
    <t xml:space="preserve">USI                                 </t>
  </si>
  <si>
    <t xml:space="preserve">BALL STATE                          </t>
  </si>
  <si>
    <t xml:space="preserve">VINCENNES                           </t>
  </si>
  <si>
    <t xml:space="preserve">INDOT                               </t>
  </si>
  <si>
    <t xml:space="preserve">FAIR COMMISSION                     </t>
  </si>
  <si>
    <t>Recovery Adjustments:</t>
  </si>
  <si>
    <t>Total Allocated Costs with Carry Forward Adjusted</t>
  </si>
  <si>
    <t>Cost Plan Number</t>
  </si>
  <si>
    <t>FY 2020</t>
  </si>
  <si>
    <t>FY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</si>
</sst>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4"/>
      <name val="Book Antiqua"/>
      <family val="1"/>
    </font>
    <font>
      <u/>
      <sz val="10"/>
      <name val="Book Antiqua"/>
      <family val="1"/>
    </font>
    <font>
      <b/>
      <u/>
      <sz val="10"/>
      <name val="Book Antiqu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2" fontId="2" fillId="0" borderId="0" xfId="0" applyNumberFormat="1" applyFont="1"/>
    <xf numFmtId="42" fontId="3" fillId="0" borderId="0" xfId="0" applyNumberFormat="1" applyFont="1"/>
    <xf numFmtId="41" fontId="2" fillId="0" borderId="0" xfId="0" applyNumberFormat="1" applyFont="1"/>
    <xf numFmtId="41" fontId="3" fillId="0" borderId="0" xfId="0" applyNumberFormat="1" applyFont="1"/>
    <xf numFmtId="41" fontId="2" fillId="0" borderId="2" xfId="0" applyNumberFormat="1" applyFont="1" applyBorder="1"/>
    <xf numFmtId="41" fontId="3" fillId="0" borderId="2" xfId="0" applyNumberFormat="1" applyFont="1" applyBorder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42" fontId="2" fillId="0" borderId="3" xfId="0" applyNumberFormat="1" applyFont="1" applyBorder="1"/>
    <xf numFmtId="42" fontId="3" fillId="0" borderId="3" xfId="0" applyNumberFormat="1" applyFont="1" applyBorder="1"/>
    <xf numFmtId="0" fontId="2" fillId="0" borderId="0" xfId="0" applyFont="1" applyAlignment="1">
      <alignment horizont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2" fontId="3" fillId="0" borderId="4" xfId="0" applyNumberFormat="1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2" fontId="2" fillId="0" borderId="5" xfId="0" applyNumberFormat="1" applyFont="1" applyBorder="1"/>
    <xf numFmtId="41" fontId="2" fillId="0" borderId="5" xfId="0" applyNumberFormat="1" applyFont="1" applyBorder="1"/>
    <xf numFmtId="41" fontId="2" fillId="0" borderId="6" xfId="0" applyNumberFormat="1" applyFont="1" applyBorder="1"/>
    <xf numFmtId="42" fontId="2" fillId="0" borderId="4" xfId="0" applyNumberFormat="1" applyFont="1" applyBorder="1"/>
    <xf numFmtId="0" fontId="2" fillId="0" borderId="0" xfId="3" applyFont="1"/>
    <xf numFmtId="0" fontId="2" fillId="0" borderId="0" xfId="3" applyFont="1" applyAlignment="1">
      <alignment vertical="top"/>
    </xf>
    <xf numFmtId="0" fontId="3" fillId="0" borderId="0" xfId="3" applyFont="1" applyAlignment="1">
      <alignment wrapText="1"/>
    </xf>
    <xf numFmtId="0" fontId="4" fillId="0" borderId="1" xfId="3" applyFont="1" applyBorder="1"/>
    <xf numFmtId="0" fontId="2" fillId="0" borderId="2" xfId="3" applyFont="1" applyBorder="1" applyAlignment="1">
      <alignment vertical="top"/>
    </xf>
    <xf numFmtId="0" fontId="2" fillId="0" borderId="2" xfId="3" applyFont="1" applyBorder="1" applyAlignment="1">
      <alignment wrapText="1"/>
    </xf>
    <xf numFmtId="0" fontId="3" fillId="0" borderId="0" xfId="3" applyFont="1" applyAlignment="1">
      <alignment horizontal="center" wrapText="1"/>
    </xf>
    <xf numFmtId="0" fontId="6" fillId="0" borderId="0" xfId="3" applyFont="1" applyAlignment="1">
      <alignment horizontal="center" wrapText="1"/>
    </xf>
    <xf numFmtId="0" fontId="6" fillId="0" borderId="0" xfId="3" applyFont="1" applyAlignment="1">
      <alignment vertical="top"/>
    </xf>
    <xf numFmtId="0" fontId="6" fillId="0" borderId="0" xfId="3" applyFont="1" applyAlignment="1">
      <alignment wrapText="1"/>
    </xf>
    <xf numFmtId="0" fontId="3" fillId="0" borderId="0" xfId="3" applyFont="1" applyAlignment="1">
      <alignment horizontal="center"/>
    </xf>
    <xf numFmtId="0" fontId="3" fillId="0" borderId="0" xfId="3" applyFont="1" applyAlignment="1">
      <alignment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/>
    </xf>
    <xf numFmtId="43" fontId="2" fillId="0" borderId="0" xfId="3" applyNumberFormat="1" applyFont="1" applyAlignment="1">
      <alignment vertical="top"/>
    </xf>
    <xf numFmtId="0" fontId="2" fillId="0" borderId="0" xfId="3" applyFont="1" applyAlignment="1">
      <alignment horizontal="left" wrapText="1"/>
    </xf>
    <xf numFmtId="0" fontId="2" fillId="0" borderId="0" xfId="3" applyFont="1" applyAlignment="1">
      <alignment horizontal="right" wrapText="1"/>
    </xf>
    <xf numFmtId="43" fontId="3" fillId="0" borderId="0" xfId="3" applyNumberFormat="1" applyFont="1" applyAlignment="1">
      <alignment wrapText="1"/>
    </xf>
    <xf numFmtId="43" fontId="3" fillId="0" borderId="0" xfId="3" applyNumberFormat="1" applyFont="1" applyAlignment="1">
      <alignment horizontal="right" wrapText="1"/>
    </xf>
    <xf numFmtId="164" fontId="2" fillId="0" borderId="0" xfId="2" applyNumberFormat="1" applyFont="1" applyAlignment="1">
      <alignment horizontal="right" wrapText="1"/>
    </xf>
    <xf numFmtId="165" fontId="2" fillId="0" borderId="0" xfId="1" applyNumberFormat="1" applyFont="1" applyAlignment="1">
      <alignment horizontal="right" wrapText="1"/>
    </xf>
    <xf numFmtId="165" fontId="3" fillId="0" borderId="0" xfId="1" applyNumberFormat="1" applyFont="1" applyBorder="1" applyAlignment="1">
      <alignment horizontal="right" wrapText="1"/>
    </xf>
    <xf numFmtId="0" fontId="3" fillId="0" borderId="0" xfId="3" applyFont="1" applyAlignment="1">
      <alignment horizontal="right" wrapTex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165" fontId="2" fillId="0" borderId="0" xfId="1" applyNumberFormat="1" applyFont="1"/>
    <xf numFmtId="165" fontId="3" fillId="0" borderId="0" xfId="0" applyNumberFormat="1" applyFont="1"/>
    <xf numFmtId="43" fontId="2" fillId="0" borderId="0" xfId="0" applyNumberFormat="1" applyFont="1"/>
    <xf numFmtId="165" fontId="2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Normal 2" xfId="3" xr:uid="{A36E549D-351E-4FE9-9944-3980918CC8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hn%20L.%20Bower\My%20Documents\A-Work\IN%20SWCAP\SWCAP%2008\INSWCAP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hn%20L.%20Bower\My%20Documents\A-Work\IN%20SWCAP\SWCAP%2008\Department%20of%20Administration\PROJECTS-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SWCAP96\INSWC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Schedule 1 Building Use Charge"/>
      <sheetName val="Schedule 2 Equip Use Charge"/>
      <sheetName val="Schedule 4 Operations Func"/>
      <sheetName val="Schedule 5 Public Works"/>
      <sheetName val="Schedule 6 Procurement Div"/>
      <sheetName val="Schedule 7 Personnel"/>
      <sheetName val="Schedule 8 Employee Appeal Comm"/>
      <sheetName val="Schedule 9  Public Records Comm"/>
      <sheetName val="Schedule 10 Treasurer of State"/>
      <sheetName val="Schedule 11 Auditor of State"/>
      <sheetName val="Schedule 15 Capital Police"/>
      <sheetName val="Mail Room Ret Earn"/>
      <sheetName val="Motor Pool Ret Earn"/>
      <sheetName val="Printing Ret Earn"/>
      <sheetName val="Stationery Store Ret Earn"/>
      <sheetName val="Aviation Division"/>
      <sheetName val="State Emp Hlth Ins"/>
      <sheetName val="State Employee Dis"/>
      <sheetName val="Reconciliation"/>
      <sheetName val="1000 100610"/>
      <sheetName val="Schedule 12 State Budget Agency"/>
      <sheetName val="Schedule 13 ITOC Staff"/>
      <sheetName val="Schedule 3 DOA Admin"/>
      <sheetName val="Schedule 4 Operations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"/>
      <sheetName val="Project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MASTER.XLS"/>
      <sheetName val="Schedule 1 Building Use Charge"/>
      <sheetName val="Schedule 2 Equip Use Charge"/>
      <sheetName val="Schedule 3 DOA Admin"/>
      <sheetName val="Schedule 4 Operations Div"/>
      <sheetName val="Schedule 5 Public Works"/>
      <sheetName val="Schedule 6 Procurement Div"/>
      <sheetName val="Schedule 7 Personnel"/>
      <sheetName val="Schedule 8 Employee Appeal Comm"/>
      <sheetName val="Schedule 9  Public Records Comm"/>
      <sheetName val="Schedule 10 Treasurer of State"/>
      <sheetName val="Schedule 11 Auditor of State"/>
      <sheetName val="Schedule 12 State Budget Agency"/>
      <sheetName val="Schedule 13 DPOC Staff"/>
      <sheetName val="Schedule 14 Atty General"/>
      <sheetName val="Communications Ret Earn"/>
      <sheetName val="Data Processing Ret Earn"/>
      <sheetName val="Mail Room Ret Earn"/>
      <sheetName val="Motor Pool Ret Earn"/>
      <sheetName val="Printing Ret Earn"/>
      <sheetName val="Stationery Store Ret Earn"/>
      <sheetName val="Reconciliation"/>
      <sheetName val="AG rate"/>
      <sheetName val="State Emp Hlth Ins"/>
      <sheetName val="State Employee Dis"/>
      <sheetName val="95 Building Use Charge"/>
      <sheetName val="95 Equipment Use Charge"/>
      <sheetName val="Atty Gen Medicaid Fraud Rate"/>
      <sheetName val="Budget Agency"/>
      <sheetName val="Budget Salary Distribution"/>
      <sheetName val="Auditor Expenses"/>
      <sheetName val="Public Records"/>
      <sheetName val="Attorney General Personnel Cost"/>
      <sheetName val="AG Collections &amp; Open Cases"/>
      <sheetName val="Attorney General Time Distribtn"/>
      <sheetName val="Attorney General Expenditures"/>
      <sheetName val="DPOC STAFF TIME"/>
      <sheetName val="DOA EXPENSE ALLOCATION"/>
      <sheetName val="State Employees"/>
      <sheetName val="Employee Appeals Comm"/>
      <sheetName val="Auditor Transaction Count"/>
      <sheetName val="COPY4.XLS"/>
      <sheetName val="INREMSTR.XLS"/>
    </sheetNames>
    <sheetDataSet>
      <sheetData sheetId="0"/>
      <sheetData sheetId="1"/>
      <sheetData sheetId="2" refreshError="1">
        <row r="93">
          <cell r="B93" t="str">
            <v>Senate Avenue Parking Garage (Garage #2)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0A635-7F66-40B1-9721-15A117249890}">
  <sheetPr>
    <pageSetUpPr fitToPage="1"/>
  </sheetPr>
  <dimension ref="A1:EH44"/>
  <sheetViews>
    <sheetView tabSelected="1" zoomScale="75" workbookViewId="0">
      <pane xSplit="1" ySplit="4" topLeftCell="B26" activePane="bottomRight" state="frozen"/>
      <selection activeCell="EG33" sqref="EG33"/>
      <selection pane="topRight" activeCell="EG33" sqref="EG33"/>
      <selection pane="bottomLeft" activeCell="EG33" sqref="EG33"/>
      <selection pane="bottomRight" activeCell="EH40" sqref="EH40"/>
    </sheetView>
  </sheetViews>
  <sheetFormatPr defaultColWidth="15.28515625" defaultRowHeight="15" x14ac:dyDescent="0.3"/>
  <cols>
    <col min="1" max="1" width="56.5703125" style="1" bestFit="1" customWidth="1"/>
    <col min="2" max="33" width="15.28515625" style="1"/>
    <col min="34" max="34" width="17.42578125" style="1" customWidth="1"/>
    <col min="35" max="104" width="15.28515625" style="1"/>
    <col min="105" max="105" width="16.85546875" style="1" customWidth="1"/>
    <col min="106" max="133" width="15.28515625" style="1"/>
    <col min="134" max="134" width="5" style="1" customWidth="1"/>
    <col min="135" max="135" width="17.85546875" style="2" bestFit="1" customWidth="1"/>
    <col min="136" max="16384" width="15.28515625" style="1"/>
  </cols>
  <sheetData>
    <row r="1" spans="1:135" ht="18.75" x14ac:dyDescent="0.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5"/>
    </row>
    <row r="2" spans="1:135" ht="18.75" x14ac:dyDescent="0.3">
      <c r="A2" s="6"/>
    </row>
    <row r="3" spans="1:135" x14ac:dyDescent="0.3">
      <c r="B3" s="7" t="s">
        <v>235</v>
      </c>
      <c r="C3" s="7" t="s">
        <v>236</v>
      </c>
      <c r="D3" s="7" t="s">
        <v>237</v>
      </c>
      <c r="E3" s="7" t="s">
        <v>238</v>
      </c>
      <c r="F3" s="7" t="s">
        <v>239</v>
      </c>
      <c r="G3" s="7" t="s">
        <v>240</v>
      </c>
      <c r="H3" s="7" t="s">
        <v>241</v>
      </c>
      <c r="I3" s="7" t="s">
        <v>242</v>
      </c>
      <c r="J3" s="7" t="s">
        <v>243</v>
      </c>
      <c r="K3" s="7" t="s">
        <v>244</v>
      </c>
      <c r="L3" s="7" t="s">
        <v>245</v>
      </c>
      <c r="M3" s="7" t="s">
        <v>246</v>
      </c>
      <c r="N3" s="7" t="s">
        <v>247</v>
      </c>
      <c r="O3" s="7" t="s">
        <v>248</v>
      </c>
      <c r="P3" s="7" t="s">
        <v>249</v>
      </c>
      <c r="Q3" s="7" t="s">
        <v>250</v>
      </c>
      <c r="R3" s="7" t="s">
        <v>251</v>
      </c>
      <c r="S3" s="7" t="s">
        <v>252</v>
      </c>
      <c r="T3" s="7" t="s">
        <v>253</v>
      </c>
      <c r="U3" s="7" t="s">
        <v>254</v>
      </c>
      <c r="V3" s="7" t="s">
        <v>255</v>
      </c>
      <c r="W3" s="7" t="s">
        <v>255</v>
      </c>
      <c r="X3" s="7" t="s">
        <v>255</v>
      </c>
      <c r="Y3" s="7" t="s">
        <v>255</v>
      </c>
      <c r="Z3" s="7" t="s">
        <v>256</v>
      </c>
      <c r="AA3" s="7" t="s">
        <v>257</v>
      </c>
      <c r="AB3" s="7" t="s">
        <v>258</v>
      </c>
      <c r="AC3" s="7" t="s">
        <v>259</v>
      </c>
      <c r="AD3" s="7" t="s">
        <v>259</v>
      </c>
      <c r="AE3" s="7" t="s">
        <v>259</v>
      </c>
      <c r="AF3" s="7" t="s">
        <v>260</v>
      </c>
      <c r="AG3" s="7" t="s">
        <v>261</v>
      </c>
      <c r="AH3" s="7" t="s">
        <v>262</v>
      </c>
      <c r="AI3" s="7" t="s">
        <v>263</v>
      </c>
      <c r="AJ3" s="7" t="s">
        <v>264</v>
      </c>
      <c r="AK3" s="7" t="s">
        <v>265</v>
      </c>
      <c r="AL3" s="7" t="s">
        <v>266</v>
      </c>
      <c r="AM3" s="7" t="s">
        <v>267</v>
      </c>
      <c r="AN3" s="7" t="s">
        <v>268</v>
      </c>
      <c r="AO3" s="7" t="s">
        <v>269</v>
      </c>
      <c r="AP3" s="7" t="s">
        <v>270</v>
      </c>
      <c r="AQ3" s="7" t="s">
        <v>271</v>
      </c>
      <c r="AR3" s="7" t="s">
        <v>272</v>
      </c>
      <c r="AS3" s="7" t="s">
        <v>273</v>
      </c>
      <c r="AT3" s="7" t="s">
        <v>274</v>
      </c>
      <c r="AU3" s="7" t="s">
        <v>275</v>
      </c>
      <c r="AV3" s="7" t="s">
        <v>276</v>
      </c>
      <c r="AW3" s="7" t="s">
        <v>277</v>
      </c>
      <c r="AX3" s="7" t="s">
        <v>278</v>
      </c>
      <c r="AY3" s="7" t="s">
        <v>279</v>
      </c>
      <c r="AZ3" s="7" t="s">
        <v>280</v>
      </c>
      <c r="BA3" s="7" t="s">
        <v>281</v>
      </c>
      <c r="BB3" s="7" t="s">
        <v>282</v>
      </c>
      <c r="BC3" s="7" t="s">
        <v>283</v>
      </c>
      <c r="BD3" s="7" t="s">
        <v>284</v>
      </c>
      <c r="BE3" s="7" t="s">
        <v>285</v>
      </c>
      <c r="BF3" s="7" t="s">
        <v>286</v>
      </c>
      <c r="BG3" s="7" t="s">
        <v>287</v>
      </c>
      <c r="BH3" s="7" t="s">
        <v>288</v>
      </c>
      <c r="BI3" s="7" t="s">
        <v>289</v>
      </c>
      <c r="BJ3" s="7" t="s">
        <v>290</v>
      </c>
      <c r="BK3" s="7" t="s">
        <v>291</v>
      </c>
      <c r="BL3" s="7" t="s">
        <v>292</v>
      </c>
      <c r="BM3" s="7" t="s">
        <v>293</v>
      </c>
      <c r="BN3" s="7" t="s">
        <v>294</v>
      </c>
      <c r="BO3" s="7" t="s">
        <v>295</v>
      </c>
      <c r="BP3" s="7" t="s">
        <v>296</v>
      </c>
      <c r="BQ3" s="7" t="s">
        <v>297</v>
      </c>
      <c r="BR3" s="7" t="s">
        <v>298</v>
      </c>
      <c r="BS3" s="7" t="s">
        <v>299</v>
      </c>
      <c r="BT3" s="7" t="s">
        <v>300</v>
      </c>
      <c r="BU3" s="7" t="s">
        <v>301</v>
      </c>
      <c r="BV3" s="7" t="s">
        <v>302</v>
      </c>
      <c r="BW3" s="7" t="s">
        <v>303</v>
      </c>
      <c r="BX3" s="7" t="s">
        <v>304</v>
      </c>
      <c r="BY3" s="7" t="s">
        <v>305</v>
      </c>
      <c r="BZ3" s="7" t="s">
        <v>306</v>
      </c>
      <c r="CA3" s="7" t="s">
        <v>307</v>
      </c>
      <c r="CB3" s="7" t="s">
        <v>308</v>
      </c>
      <c r="CC3" s="7" t="s">
        <v>309</v>
      </c>
      <c r="CD3" s="7" t="s">
        <v>310</v>
      </c>
      <c r="CE3" s="7" t="s">
        <v>311</v>
      </c>
      <c r="CF3" s="7" t="s">
        <v>312</v>
      </c>
      <c r="CG3" s="7" t="s">
        <v>313</v>
      </c>
      <c r="CH3" s="7" t="s">
        <v>314</v>
      </c>
      <c r="CI3" s="7" t="s">
        <v>315</v>
      </c>
      <c r="CJ3" s="7" t="s">
        <v>316</v>
      </c>
      <c r="CK3" s="7" t="s">
        <v>317</v>
      </c>
      <c r="CL3" s="7" t="s">
        <v>318</v>
      </c>
      <c r="CM3" s="7" t="s">
        <v>319</v>
      </c>
      <c r="CN3" s="7" t="s">
        <v>320</v>
      </c>
      <c r="CO3" s="7" t="s">
        <v>321</v>
      </c>
      <c r="CP3" s="7" t="s">
        <v>322</v>
      </c>
      <c r="CQ3" s="7" t="s">
        <v>323</v>
      </c>
      <c r="CR3" s="7" t="s">
        <v>324</v>
      </c>
      <c r="CS3" s="7" t="s">
        <v>325</v>
      </c>
      <c r="CT3" s="7" t="s">
        <v>326</v>
      </c>
      <c r="CU3" s="7" t="s">
        <v>327</v>
      </c>
      <c r="CV3" s="7" t="s">
        <v>328</v>
      </c>
      <c r="CW3" s="7" t="s">
        <v>329</v>
      </c>
      <c r="CX3" s="7" t="s">
        <v>330</v>
      </c>
      <c r="CY3" s="7" t="s">
        <v>331</v>
      </c>
      <c r="CZ3" s="7" t="s">
        <v>332</v>
      </c>
      <c r="DA3" s="7" t="s">
        <v>333</v>
      </c>
      <c r="DB3" s="7" t="s">
        <v>334</v>
      </c>
      <c r="DC3" s="7" t="s">
        <v>335</v>
      </c>
      <c r="DD3" s="7" t="s">
        <v>336</v>
      </c>
      <c r="DE3" s="7" t="s">
        <v>337</v>
      </c>
      <c r="DF3" s="7" t="s">
        <v>338</v>
      </c>
      <c r="DG3" s="7" t="s">
        <v>339</v>
      </c>
      <c r="DH3" s="7" t="s">
        <v>340</v>
      </c>
      <c r="DI3" s="7" t="s">
        <v>341</v>
      </c>
      <c r="DJ3" s="7" t="s">
        <v>342</v>
      </c>
      <c r="DK3" s="7" t="s">
        <v>343</v>
      </c>
      <c r="DL3" s="7" t="s">
        <v>344</v>
      </c>
      <c r="DM3" s="7" t="s">
        <v>345</v>
      </c>
      <c r="DN3" s="7" t="s">
        <v>346</v>
      </c>
      <c r="DO3" s="7" t="s">
        <v>347</v>
      </c>
      <c r="DP3" s="7" t="s">
        <v>348</v>
      </c>
      <c r="DQ3" s="7" t="s">
        <v>349</v>
      </c>
      <c r="DR3" s="7" t="s">
        <v>350</v>
      </c>
      <c r="DS3" s="7" t="s">
        <v>351</v>
      </c>
      <c r="DT3" s="7" t="s">
        <v>352</v>
      </c>
      <c r="DU3" s="7" t="s">
        <v>353</v>
      </c>
      <c r="DV3" s="7" t="s">
        <v>354</v>
      </c>
      <c r="DW3" s="7" t="s">
        <v>355</v>
      </c>
      <c r="DX3" s="7" t="s">
        <v>356</v>
      </c>
    </row>
    <row r="4" spans="1:135" ht="75" x14ac:dyDescent="0.3">
      <c r="B4" s="8" t="s">
        <v>357</v>
      </c>
      <c r="C4" s="8" t="s">
        <v>358</v>
      </c>
      <c r="D4" s="8" t="s">
        <v>359</v>
      </c>
      <c r="E4" s="8" t="s">
        <v>360</v>
      </c>
      <c r="F4" s="8" t="s">
        <v>361</v>
      </c>
      <c r="G4" s="8" t="s">
        <v>362</v>
      </c>
      <c r="H4" s="8" t="s">
        <v>363</v>
      </c>
      <c r="I4" s="8" t="s">
        <v>364</v>
      </c>
      <c r="J4" s="8" t="s">
        <v>365</v>
      </c>
      <c r="K4" s="8" t="s">
        <v>366</v>
      </c>
      <c r="L4" s="8" t="s">
        <v>367</v>
      </c>
      <c r="M4" s="8" t="s">
        <v>368</v>
      </c>
      <c r="N4" s="8" t="s">
        <v>369</v>
      </c>
      <c r="O4" s="8" t="s">
        <v>370</v>
      </c>
      <c r="P4" s="8" t="s">
        <v>371</v>
      </c>
      <c r="Q4" s="8" t="s">
        <v>372</v>
      </c>
      <c r="R4" s="8" t="s">
        <v>373</v>
      </c>
      <c r="S4" s="8" t="s">
        <v>374</v>
      </c>
      <c r="T4" s="8" t="s">
        <v>375</v>
      </c>
      <c r="U4" s="8" t="s">
        <v>376</v>
      </c>
      <c r="V4" s="8" t="s">
        <v>377</v>
      </c>
      <c r="W4" s="8" t="s">
        <v>378</v>
      </c>
      <c r="X4" s="8" t="s">
        <v>379</v>
      </c>
      <c r="Y4" s="8" t="s">
        <v>380</v>
      </c>
      <c r="Z4" s="8" t="s">
        <v>381</v>
      </c>
      <c r="AA4" s="8" t="s">
        <v>382</v>
      </c>
      <c r="AB4" s="8" t="s">
        <v>383</v>
      </c>
      <c r="AC4" s="8" t="s">
        <v>384</v>
      </c>
      <c r="AD4" s="8" t="s">
        <v>385</v>
      </c>
      <c r="AE4" s="8" t="s">
        <v>386</v>
      </c>
      <c r="AF4" s="8" t="s">
        <v>387</v>
      </c>
      <c r="AG4" s="8" t="s">
        <v>388</v>
      </c>
      <c r="AH4" s="8" t="s">
        <v>389</v>
      </c>
      <c r="AI4" s="8" t="s">
        <v>390</v>
      </c>
      <c r="AJ4" s="8" t="s">
        <v>391</v>
      </c>
      <c r="AK4" s="8" t="s">
        <v>392</v>
      </c>
      <c r="AL4" s="8" t="s">
        <v>393</v>
      </c>
      <c r="AM4" s="8" t="s">
        <v>394</v>
      </c>
      <c r="AN4" s="8" t="s">
        <v>395</v>
      </c>
      <c r="AO4" s="8" t="s">
        <v>396</v>
      </c>
      <c r="AP4" s="8" t="s">
        <v>397</v>
      </c>
      <c r="AQ4" s="8" t="s">
        <v>398</v>
      </c>
      <c r="AR4" s="8" t="s">
        <v>399</v>
      </c>
      <c r="AS4" s="8" t="s">
        <v>400</v>
      </c>
      <c r="AT4" s="8" t="s">
        <v>401</v>
      </c>
      <c r="AU4" s="8" t="s">
        <v>402</v>
      </c>
      <c r="AV4" s="8" t="s">
        <v>403</v>
      </c>
      <c r="AW4" s="8" t="s">
        <v>404</v>
      </c>
      <c r="AX4" s="8" t="s">
        <v>405</v>
      </c>
      <c r="AY4" s="8" t="s">
        <v>406</v>
      </c>
      <c r="AZ4" s="8" t="s">
        <v>407</v>
      </c>
      <c r="BA4" s="8" t="s">
        <v>408</v>
      </c>
      <c r="BB4" s="8" t="s">
        <v>409</v>
      </c>
      <c r="BC4" s="8" t="s">
        <v>410</v>
      </c>
      <c r="BD4" s="8" t="s">
        <v>411</v>
      </c>
      <c r="BE4" s="8" t="s">
        <v>412</v>
      </c>
      <c r="BF4" s="8" t="s">
        <v>413</v>
      </c>
      <c r="BG4" s="8" t="s">
        <v>414</v>
      </c>
      <c r="BH4" s="8" t="s">
        <v>415</v>
      </c>
      <c r="BI4" s="8" t="s">
        <v>416</v>
      </c>
      <c r="BJ4" s="8" t="s">
        <v>417</v>
      </c>
      <c r="BK4" s="8" t="s">
        <v>418</v>
      </c>
      <c r="BL4" s="8" t="s">
        <v>419</v>
      </c>
      <c r="BM4" s="8" t="s">
        <v>420</v>
      </c>
      <c r="BN4" s="8" t="s">
        <v>421</v>
      </c>
      <c r="BO4" s="8" t="s">
        <v>422</v>
      </c>
      <c r="BP4" s="8" t="s">
        <v>423</v>
      </c>
      <c r="BQ4" s="8" t="s">
        <v>424</v>
      </c>
      <c r="BR4" s="8" t="s">
        <v>425</v>
      </c>
      <c r="BS4" s="8" t="s">
        <v>426</v>
      </c>
      <c r="BT4" s="8" t="s">
        <v>427</v>
      </c>
      <c r="BU4" s="8" t="s">
        <v>428</v>
      </c>
      <c r="BV4" s="8" t="s">
        <v>429</v>
      </c>
      <c r="BW4" s="8" t="s">
        <v>430</v>
      </c>
      <c r="BX4" s="8" t="s">
        <v>431</v>
      </c>
      <c r="BY4" s="8" t="s">
        <v>432</v>
      </c>
      <c r="BZ4" s="8" t="s">
        <v>433</v>
      </c>
      <c r="CA4" s="8" t="s">
        <v>434</v>
      </c>
      <c r="CB4" s="8" t="s">
        <v>435</v>
      </c>
      <c r="CC4" s="8" t="s">
        <v>436</v>
      </c>
      <c r="CD4" s="8" t="s">
        <v>437</v>
      </c>
      <c r="CE4" s="8" t="s">
        <v>438</v>
      </c>
      <c r="CF4" s="8" t="s">
        <v>439</v>
      </c>
      <c r="CG4" s="8" t="s">
        <v>440</v>
      </c>
      <c r="CH4" s="8" t="s">
        <v>441</v>
      </c>
      <c r="CI4" s="8" t="s">
        <v>442</v>
      </c>
      <c r="CJ4" s="8" t="s">
        <v>443</v>
      </c>
      <c r="CK4" s="8" t="s">
        <v>444</v>
      </c>
      <c r="CL4" s="8" t="s">
        <v>445</v>
      </c>
      <c r="CM4" s="8" t="s">
        <v>446</v>
      </c>
      <c r="CN4" s="8" t="s">
        <v>447</v>
      </c>
      <c r="CO4" s="8" t="s">
        <v>448</v>
      </c>
      <c r="CP4" s="8" t="s">
        <v>449</v>
      </c>
      <c r="CQ4" s="8" t="s">
        <v>450</v>
      </c>
      <c r="CR4" s="8" t="s">
        <v>451</v>
      </c>
      <c r="CS4" s="8" t="s">
        <v>452</v>
      </c>
      <c r="CT4" s="8" t="s">
        <v>453</v>
      </c>
      <c r="CU4" s="8" t="s">
        <v>454</v>
      </c>
      <c r="CV4" s="8" t="s">
        <v>455</v>
      </c>
      <c r="CW4" s="8" t="s">
        <v>456</v>
      </c>
      <c r="CX4" s="8" t="s">
        <v>457</v>
      </c>
      <c r="CY4" s="8" t="s">
        <v>458</v>
      </c>
      <c r="CZ4" s="8" t="s">
        <v>459</v>
      </c>
      <c r="DA4" s="8" t="s">
        <v>460</v>
      </c>
      <c r="DB4" s="8" t="s">
        <v>461</v>
      </c>
      <c r="DC4" s="8" t="s">
        <v>462</v>
      </c>
      <c r="DD4" s="8" t="s">
        <v>463</v>
      </c>
      <c r="DE4" s="8" t="s">
        <v>464</v>
      </c>
      <c r="DF4" s="8" t="s">
        <v>465</v>
      </c>
      <c r="DG4" s="8" t="s">
        <v>466</v>
      </c>
      <c r="DH4" s="8" t="s">
        <v>467</v>
      </c>
      <c r="DI4" s="8" t="s">
        <v>468</v>
      </c>
      <c r="DJ4" s="8" t="s">
        <v>469</v>
      </c>
      <c r="DK4" s="8" t="s">
        <v>470</v>
      </c>
      <c r="DL4" s="8" t="s">
        <v>471</v>
      </c>
      <c r="DM4" s="8" t="s">
        <v>472</v>
      </c>
      <c r="DN4" s="8" t="s">
        <v>473</v>
      </c>
      <c r="DO4" s="8" t="s">
        <v>474</v>
      </c>
      <c r="DP4" s="8" t="s">
        <v>475</v>
      </c>
      <c r="DQ4" s="8" t="s">
        <v>476</v>
      </c>
      <c r="DR4" s="8" t="s">
        <v>477</v>
      </c>
      <c r="DS4" s="8" t="s">
        <v>478</v>
      </c>
      <c r="DT4" s="8" t="s">
        <v>479</v>
      </c>
      <c r="DU4" s="8" t="s">
        <v>480</v>
      </c>
      <c r="DV4" s="8" t="s">
        <v>481</v>
      </c>
      <c r="DW4" s="8" t="s">
        <v>482</v>
      </c>
      <c r="DX4" s="8" t="s">
        <v>483</v>
      </c>
      <c r="DY4" s="8" t="s">
        <v>91</v>
      </c>
      <c r="DZ4" s="8" t="s">
        <v>92</v>
      </c>
      <c r="EA4" s="8" t="s">
        <v>93</v>
      </c>
      <c r="EB4" s="8" t="s">
        <v>94</v>
      </c>
      <c r="EC4" s="8" t="s">
        <v>95</v>
      </c>
      <c r="EE4" s="8" t="s">
        <v>1</v>
      </c>
    </row>
    <row r="5" spans="1:135" x14ac:dyDescent="0.3">
      <c r="A5" s="1" t="s">
        <v>2</v>
      </c>
    </row>
    <row r="7" spans="1:135" x14ac:dyDescent="0.3">
      <c r="A7" s="2" t="s">
        <v>96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9">
        <v>0</v>
      </c>
      <c r="BG7" s="9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9">
        <v>0</v>
      </c>
      <c r="BS7" s="9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9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9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9">
        <v>0</v>
      </c>
      <c r="DC7" s="9">
        <v>0</v>
      </c>
      <c r="DD7" s="9">
        <v>0</v>
      </c>
      <c r="DE7" s="9">
        <v>0</v>
      </c>
      <c r="DF7" s="9">
        <v>0</v>
      </c>
      <c r="DG7" s="9">
        <v>0</v>
      </c>
      <c r="DH7" s="9">
        <v>0</v>
      </c>
      <c r="DI7" s="9">
        <v>0</v>
      </c>
      <c r="DJ7" s="9">
        <v>0</v>
      </c>
      <c r="DK7" s="9">
        <v>0</v>
      </c>
      <c r="DL7" s="9">
        <v>0</v>
      </c>
      <c r="DM7" s="9">
        <v>0</v>
      </c>
      <c r="DN7" s="9">
        <v>0</v>
      </c>
      <c r="DO7" s="9">
        <v>0</v>
      </c>
      <c r="DP7" s="9">
        <v>0</v>
      </c>
      <c r="DQ7" s="9">
        <v>0</v>
      </c>
      <c r="DR7" s="9">
        <v>0</v>
      </c>
      <c r="DS7" s="9">
        <v>0</v>
      </c>
      <c r="DT7" s="9">
        <v>0</v>
      </c>
      <c r="DU7" s="9">
        <v>0</v>
      </c>
      <c r="DV7" s="9">
        <v>0</v>
      </c>
      <c r="DW7" s="9">
        <v>0</v>
      </c>
      <c r="DX7" s="9">
        <v>0</v>
      </c>
      <c r="DY7" s="9">
        <v>0</v>
      </c>
      <c r="DZ7" s="9">
        <v>0</v>
      </c>
      <c r="EA7" s="9">
        <v>0</v>
      </c>
      <c r="EB7" s="9">
        <v>0</v>
      </c>
      <c r="EC7" s="9">
        <v>0</v>
      </c>
      <c r="EE7" s="10">
        <v>0</v>
      </c>
    </row>
    <row r="8" spans="1:135" x14ac:dyDescent="0.3">
      <c r="A8" s="2" t="s">
        <v>97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0</v>
      </c>
      <c r="AX8" s="11">
        <v>0</v>
      </c>
      <c r="AY8" s="11">
        <v>0</v>
      </c>
      <c r="AZ8" s="11">
        <v>0</v>
      </c>
      <c r="BA8" s="11">
        <v>0</v>
      </c>
      <c r="BB8" s="11">
        <v>0</v>
      </c>
      <c r="BC8" s="11">
        <v>0</v>
      </c>
      <c r="BD8" s="11">
        <v>0</v>
      </c>
      <c r="BE8" s="11">
        <v>0</v>
      </c>
      <c r="BF8" s="11">
        <v>0</v>
      </c>
      <c r="BG8" s="11">
        <v>0</v>
      </c>
      <c r="BH8" s="11">
        <v>0</v>
      </c>
      <c r="BI8" s="11">
        <v>0</v>
      </c>
      <c r="BJ8" s="11">
        <v>0</v>
      </c>
      <c r="BK8" s="11">
        <v>0</v>
      </c>
      <c r="BL8" s="11">
        <v>0</v>
      </c>
      <c r="BM8" s="11">
        <v>0</v>
      </c>
      <c r="BN8" s="11">
        <v>0</v>
      </c>
      <c r="BO8" s="11">
        <v>0</v>
      </c>
      <c r="BP8" s="11">
        <v>0</v>
      </c>
      <c r="BQ8" s="11">
        <v>0</v>
      </c>
      <c r="BR8" s="11">
        <v>0</v>
      </c>
      <c r="BS8" s="11">
        <v>0</v>
      </c>
      <c r="BT8" s="11">
        <v>0</v>
      </c>
      <c r="BU8" s="11">
        <v>0</v>
      </c>
      <c r="BV8" s="11">
        <v>0</v>
      </c>
      <c r="BW8" s="11">
        <v>0</v>
      </c>
      <c r="BX8" s="11">
        <v>0</v>
      </c>
      <c r="BY8" s="11">
        <v>0</v>
      </c>
      <c r="BZ8" s="11">
        <v>0</v>
      </c>
      <c r="CA8" s="11">
        <v>0</v>
      </c>
      <c r="CB8" s="11">
        <v>0</v>
      </c>
      <c r="CC8" s="11">
        <v>0</v>
      </c>
      <c r="CD8" s="11">
        <v>0</v>
      </c>
      <c r="CE8" s="11">
        <v>0</v>
      </c>
      <c r="CF8" s="11">
        <v>0</v>
      </c>
      <c r="CG8" s="11">
        <v>0</v>
      </c>
      <c r="CH8" s="11">
        <v>0</v>
      </c>
      <c r="CI8" s="11">
        <v>0</v>
      </c>
      <c r="CJ8" s="11">
        <v>0</v>
      </c>
      <c r="CK8" s="11">
        <v>0</v>
      </c>
      <c r="CL8" s="11">
        <v>0</v>
      </c>
      <c r="CM8" s="11">
        <v>0</v>
      </c>
      <c r="CN8" s="11">
        <v>0</v>
      </c>
      <c r="CO8" s="11">
        <v>0</v>
      </c>
      <c r="CP8" s="11">
        <v>0</v>
      </c>
      <c r="CQ8" s="11">
        <v>0</v>
      </c>
      <c r="CR8" s="11">
        <v>0</v>
      </c>
      <c r="CS8" s="11">
        <v>0</v>
      </c>
      <c r="CT8" s="11">
        <v>0</v>
      </c>
      <c r="CU8" s="11">
        <v>0</v>
      </c>
      <c r="CV8" s="11">
        <v>0</v>
      </c>
      <c r="CW8" s="11">
        <v>0</v>
      </c>
      <c r="CX8" s="11">
        <v>0</v>
      </c>
      <c r="CY8" s="11">
        <v>0</v>
      </c>
      <c r="CZ8" s="11">
        <v>0</v>
      </c>
      <c r="DA8" s="11">
        <v>0</v>
      </c>
      <c r="DB8" s="11">
        <v>0</v>
      </c>
      <c r="DC8" s="11">
        <v>0</v>
      </c>
      <c r="DD8" s="11">
        <v>0</v>
      </c>
      <c r="DE8" s="11">
        <v>0</v>
      </c>
      <c r="DF8" s="11">
        <v>0</v>
      </c>
      <c r="DG8" s="11">
        <v>0</v>
      </c>
      <c r="DH8" s="11">
        <v>0</v>
      </c>
      <c r="DI8" s="11">
        <v>0</v>
      </c>
      <c r="DJ8" s="11">
        <v>0</v>
      </c>
      <c r="DK8" s="11">
        <v>0</v>
      </c>
      <c r="DL8" s="11">
        <v>0</v>
      </c>
      <c r="DM8" s="11">
        <v>0</v>
      </c>
      <c r="DN8" s="11">
        <v>0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  <c r="DU8" s="11">
        <v>0</v>
      </c>
      <c r="DV8" s="11">
        <v>0</v>
      </c>
      <c r="DW8" s="11">
        <v>0</v>
      </c>
      <c r="DX8" s="11">
        <v>0</v>
      </c>
      <c r="DY8" s="11">
        <v>0</v>
      </c>
      <c r="DZ8" s="11">
        <v>0</v>
      </c>
      <c r="EA8" s="11">
        <v>0</v>
      </c>
      <c r="EB8" s="11">
        <v>0</v>
      </c>
      <c r="EC8" s="11">
        <v>0</v>
      </c>
      <c r="EE8" s="12">
        <v>0</v>
      </c>
    </row>
    <row r="9" spans="1:135" x14ac:dyDescent="0.3">
      <c r="A9" s="2" t="s">
        <v>98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240177.09822468495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11">
        <v>0</v>
      </c>
      <c r="BM9" s="11">
        <v>0</v>
      </c>
      <c r="BN9" s="11">
        <v>0</v>
      </c>
      <c r="BO9" s="11">
        <v>0</v>
      </c>
      <c r="BP9" s="11">
        <v>0</v>
      </c>
      <c r="BQ9" s="11">
        <v>0</v>
      </c>
      <c r="BR9" s="11">
        <v>0</v>
      </c>
      <c r="BS9" s="11">
        <v>0</v>
      </c>
      <c r="BT9" s="11">
        <v>0</v>
      </c>
      <c r="BU9" s="11">
        <v>0</v>
      </c>
      <c r="BV9" s="11">
        <v>0</v>
      </c>
      <c r="BW9" s="11">
        <v>0</v>
      </c>
      <c r="BX9" s="11">
        <v>0</v>
      </c>
      <c r="BY9" s="11">
        <v>0</v>
      </c>
      <c r="BZ9" s="11">
        <v>0</v>
      </c>
      <c r="CA9" s="11">
        <v>0</v>
      </c>
      <c r="CB9" s="11">
        <v>0</v>
      </c>
      <c r="CC9" s="11">
        <v>0</v>
      </c>
      <c r="CD9" s="11">
        <v>0</v>
      </c>
      <c r="CE9" s="11">
        <v>0</v>
      </c>
      <c r="CF9" s="11">
        <v>0</v>
      </c>
      <c r="CG9" s="11">
        <v>0</v>
      </c>
      <c r="CH9" s="11">
        <v>0</v>
      </c>
      <c r="CI9" s="11">
        <v>0</v>
      </c>
      <c r="CJ9" s="11">
        <v>0</v>
      </c>
      <c r="CK9" s="11">
        <v>0</v>
      </c>
      <c r="CL9" s="11">
        <v>0</v>
      </c>
      <c r="CM9" s="11">
        <v>0</v>
      </c>
      <c r="CN9" s="11">
        <v>0</v>
      </c>
      <c r="CO9" s="11">
        <v>0</v>
      </c>
      <c r="CP9" s="11">
        <v>0</v>
      </c>
      <c r="CQ9" s="11">
        <v>0</v>
      </c>
      <c r="CR9" s="11">
        <v>0</v>
      </c>
      <c r="CS9" s="11">
        <v>0</v>
      </c>
      <c r="CT9" s="11">
        <v>0</v>
      </c>
      <c r="CU9" s="11">
        <v>0</v>
      </c>
      <c r="CV9" s="11">
        <v>0</v>
      </c>
      <c r="CW9" s="11">
        <v>0</v>
      </c>
      <c r="CX9" s="11">
        <v>0</v>
      </c>
      <c r="CY9" s="11">
        <v>0</v>
      </c>
      <c r="CZ9" s="11">
        <v>0</v>
      </c>
      <c r="DA9" s="11">
        <v>65907.802974599384</v>
      </c>
      <c r="DB9" s="11">
        <v>0</v>
      </c>
      <c r="DC9" s="11">
        <v>0</v>
      </c>
      <c r="DD9" s="11">
        <v>0</v>
      </c>
      <c r="DE9" s="11">
        <v>0</v>
      </c>
      <c r="DF9" s="11">
        <v>0</v>
      </c>
      <c r="DG9" s="11">
        <v>0</v>
      </c>
      <c r="DH9" s="11">
        <v>0</v>
      </c>
      <c r="DI9" s="11">
        <v>0</v>
      </c>
      <c r="DJ9" s="11">
        <v>0</v>
      </c>
      <c r="DK9" s="11">
        <v>0</v>
      </c>
      <c r="DL9" s="11">
        <v>0</v>
      </c>
      <c r="DM9" s="11">
        <v>0</v>
      </c>
      <c r="DN9" s="11">
        <v>0</v>
      </c>
      <c r="DO9" s="11">
        <v>0</v>
      </c>
      <c r="DP9" s="11">
        <v>0</v>
      </c>
      <c r="DQ9" s="11">
        <v>0</v>
      </c>
      <c r="DR9" s="11">
        <v>0</v>
      </c>
      <c r="DS9" s="11">
        <v>0</v>
      </c>
      <c r="DT9" s="11">
        <v>0</v>
      </c>
      <c r="DU9" s="11">
        <v>0</v>
      </c>
      <c r="DV9" s="11">
        <v>0</v>
      </c>
      <c r="DW9" s="11">
        <v>0</v>
      </c>
      <c r="DX9" s="11">
        <v>0</v>
      </c>
      <c r="DY9" s="11">
        <v>0</v>
      </c>
      <c r="DZ9" s="11">
        <v>0</v>
      </c>
      <c r="EA9" s="11">
        <v>0</v>
      </c>
      <c r="EB9" s="11">
        <v>0</v>
      </c>
      <c r="EC9" s="11">
        <v>0</v>
      </c>
      <c r="EE9" s="12">
        <v>306084.90119928436</v>
      </c>
    </row>
    <row r="10" spans="1:135" x14ac:dyDescent="0.3">
      <c r="A10" s="2" t="s">
        <v>99</v>
      </c>
      <c r="B10" s="11">
        <v>638046.77963466535</v>
      </c>
      <c r="C10" s="11">
        <v>466577.13719116675</v>
      </c>
      <c r="D10" s="11">
        <v>0</v>
      </c>
      <c r="E10" s="11">
        <v>339821.59934925439</v>
      </c>
      <c r="F10" s="11">
        <v>510405.13357554295</v>
      </c>
      <c r="G10" s="11">
        <v>313666.8179096409</v>
      </c>
      <c r="H10" s="11">
        <v>436768.34965135466</v>
      </c>
      <c r="I10" s="11">
        <v>0</v>
      </c>
      <c r="J10" s="11">
        <v>326.18520346977874</v>
      </c>
      <c r="K10" s="11">
        <v>283790.57776454469</v>
      </c>
      <c r="L10" s="11">
        <v>8480.8152902142483</v>
      </c>
      <c r="M10" s="11">
        <v>39789.166052270673</v>
      </c>
      <c r="N10" s="11">
        <v>3261.852034697788</v>
      </c>
      <c r="O10" s="11">
        <v>99632.934607400835</v>
      </c>
      <c r="P10" s="11">
        <v>104991.47702218704</v>
      </c>
      <c r="Q10" s="11">
        <v>328987.91844043898</v>
      </c>
      <c r="R10" s="11">
        <v>0</v>
      </c>
      <c r="S10" s="11">
        <v>326.18520346977874</v>
      </c>
      <c r="T10" s="11">
        <v>0</v>
      </c>
      <c r="U10" s="11">
        <v>0</v>
      </c>
      <c r="V10" s="11">
        <v>33445.999131214958</v>
      </c>
      <c r="W10" s="11">
        <v>220041.36660798939</v>
      </c>
      <c r="X10" s="11">
        <v>163216.47576032902</v>
      </c>
      <c r="Y10" s="11">
        <v>0</v>
      </c>
      <c r="Z10" s="11">
        <v>37477.949978474433</v>
      </c>
      <c r="AA10" s="11">
        <v>14999.83281823258</v>
      </c>
      <c r="AB10" s="11">
        <v>868110.99885883264</v>
      </c>
      <c r="AC10" s="11">
        <v>321698.90094961919</v>
      </c>
      <c r="AD10" s="11">
        <v>0</v>
      </c>
      <c r="AE10" s="11">
        <v>127069.24285072448</v>
      </c>
      <c r="AF10" s="11">
        <v>0</v>
      </c>
      <c r="AG10" s="11">
        <v>40446.965230252565</v>
      </c>
      <c r="AH10" s="11">
        <v>0</v>
      </c>
      <c r="AI10" s="11">
        <v>237165.02218588404</v>
      </c>
      <c r="AJ10" s="11">
        <v>1301782.9484723108</v>
      </c>
      <c r="AK10" s="11">
        <v>2014929.7520764428</v>
      </c>
      <c r="AL10" s="11">
        <v>326.18520346977874</v>
      </c>
      <c r="AM10" s="11">
        <v>652.37040693955748</v>
      </c>
      <c r="AN10" s="11">
        <v>114757.37679973284</v>
      </c>
      <c r="AO10" s="11">
        <v>78846.999159222789</v>
      </c>
      <c r="AP10" s="11">
        <v>9459.370900623584</v>
      </c>
      <c r="AQ10" s="11">
        <v>0</v>
      </c>
      <c r="AR10" s="11">
        <v>10111.741307563141</v>
      </c>
      <c r="AS10" s="11">
        <v>6750.6420448787885</v>
      </c>
      <c r="AT10" s="11">
        <v>652.37040693955748</v>
      </c>
      <c r="AU10" s="11">
        <v>16309.260173488938</v>
      </c>
      <c r="AV10" s="11">
        <v>67568.647988165656</v>
      </c>
      <c r="AW10" s="11">
        <v>77408.11408480737</v>
      </c>
      <c r="AX10" s="11">
        <v>76325.110922932945</v>
      </c>
      <c r="AY10" s="11">
        <v>211446.47203344337</v>
      </c>
      <c r="AZ10" s="11">
        <v>188845.91812669241</v>
      </c>
      <c r="BA10" s="11">
        <v>1006978.7869634669</v>
      </c>
      <c r="BB10" s="11">
        <v>0</v>
      </c>
      <c r="BC10" s="11">
        <v>275208.60127826186</v>
      </c>
      <c r="BD10" s="11">
        <v>161902.37006914563</v>
      </c>
      <c r="BE10" s="11">
        <v>10111.741307563141</v>
      </c>
      <c r="BF10" s="11">
        <v>27905.299438796188</v>
      </c>
      <c r="BG10" s="11">
        <v>1304.740813879115</v>
      </c>
      <c r="BH10" s="11">
        <v>0</v>
      </c>
      <c r="BI10" s="11">
        <v>326.18520346977874</v>
      </c>
      <c r="BJ10" s="11">
        <v>652.37040693955748</v>
      </c>
      <c r="BK10" s="11">
        <v>0</v>
      </c>
      <c r="BL10" s="11">
        <v>27173.224263812546</v>
      </c>
      <c r="BM10" s="11">
        <v>2283.2964242884514</v>
      </c>
      <c r="BN10" s="11">
        <v>1324212.1715147973</v>
      </c>
      <c r="BO10" s="11">
        <v>3914.2224416373456</v>
      </c>
      <c r="BP10" s="11">
        <v>135735.68984259645</v>
      </c>
      <c r="BQ10" s="11">
        <v>326.18520346977874</v>
      </c>
      <c r="BR10" s="11">
        <v>326.18520346977874</v>
      </c>
      <c r="BS10" s="11">
        <v>26421.001481052081</v>
      </c>
      <c r="BT10" s="11">
        <v>326.18520346977874</v>
      </c>
      <c r="BU10" s="11">
        <v>751582.94060548302</v>
      </c>
      <c r="BV10" s="11">
        <v>1447100.7379819313</v>
      </c>
      <c r="BW10" s="11">
        <v>1788489.1830801237</v>
      </c>
      <c r="BX10" s="11">
        <v>0</v>
      </c>
      <c r="BY10" s="11">
        <v>0</v>
      </c>
      <c r="BZ10" s="11">
        <v>0</v>
      </c>
      <c r="CA10" s="11">
        <v>0</v>
      </c>
      <c r="CB10" s="11">
        <v>0</v>
      </c>
      <c r="CC10" s="11">
        <v>0</v>
      </c>
      <c r="CD10" s="11">
        <v>0</v>
      </c>
      <c r="CE10" s="11">
        <v>0</v>
      </c>
      <c r="CF10" s="11">
        <v>0</v>
      </c>
      <c r="CG10" s="11">
        <v>0</v>
      </c>
      <c r="CH10" s="11">
        <v>0</v>
      </c>
      <c r="CI10" s="11">
        <v>0</v>
      </c>
      <c r="CJ10" s="11">
        <v>0</v>
      </c>
      <c r="CK10" s="11">
        <v>2211534.1924530989</v>
      </c>
      <c r="CL10" s="11">
        <v>19693.004288459368</v>
      </c>
      <c r="CM10" s="11">
        <v>0</v>
      </c>
      <c r="CN10" s="11">
        <v>0</v>
      </c>
      <c r="CO10" s="11">
        <v>0</v>
      </c>
      <c r="CP10" s="11">
        <v>1686268.759140807</v>
      </c>
      <c r="CQ10" s="11">
        <v>0</v>
      </c>
      <c r="CR10" s="11">
        <v>652.37040693955748</v>
      </c>
      <c r="CS10" s="11">
        <v>279873.71283887594</v>
      </c>
      <c r="CT10" s="11">
        <v>0</v>
      </c>
      <c r="CU10" s="11">
        <v>326.18520346977874</v>
      </c>
      <c r="CV10" s="11">
        <v>326.18520346977874</v>
      </c>
      <c r="CW10" s="11">
        <v>326.18520346977874</v>
      </c>
      <c r="CX10" s="11">
        <v>0</v>
      </c>
      <c r="CY10" s="11">
        <v>10111.741307563141</v>
      </c>
      <c r="CZ10" s="11">
        <v>1630.926017348894</v>
      </c>
      <c r="DA10" s="11">
        <v>603492.89402542356</v>
      </c>
      <c r="DB10" s="11">
        <v>0</v>
      </c>
      <c r="DC10" s="11">
        <v>189861.51686476552</v>
      </c>
      <c r="DD10" s="11">
        <v>0</v>
      </c>
      <c r="DE10" s="11">
        <v>652.37040693955748</v>
      </c>
      <c r="DF10" s="11">
        <v>36331.323539865276</v>
      </c>
      <c r="DG10" s="11">
        <v>0</v>
      </c>
      <c r="DH10" s="11">
        <v>0</v>
      </c>
      <c r="DI10" s="11">
        <v>0</v>
      </c>
      <c r="DJ10" s="11">
        <v>57527.11850568973</v>
      </c>
      <c r="DK10" s="11">
        <v>7828.4448832746912</v>
      </c>
      <c r="DL10" s="11">
        <v>31593.402077392719</v>
      </c>
      <c r="DM10" s="11">
        <v>0</v>
      </c>
      <c r="DN10" s="11">
        <v>1426437.8734353883</v>
      </c>
      <c r="DO10" s="11">
        <v>34853.715921653282</v>
      </c>
      <c r="DP10" s="11">
        <v>326.18520346977874</v>
      </c>
      <c r="DQ10" s="11">
        <v>0</v>
      </c>
      <c r="DR10" s="11">
        <v>0</v>
      </c>
      <c r="DS10" s="11">
        <v>0</v>
      </c>
      <c r="DT10" s="11">
        <v>0</v>
      </c>
      <c r="DU10" s="11">
        <v>0</v>
      </c>
      <c r="DV10" s="11">
        <v>0</v>
      </c>
      <c r="DW10" s="11">
        <v>2117913.9819115638</v>
      </c>
      <c r="DX10" s="11">
        <v>0</v>
      </c>
      <c r="DY10" s="11">
        <v>0</v>
      </c>
      <c r="DZ10" s="11">
        <v>0</v>
      </c>
      <c r="EA10" s="11">
        <v>0</v>
      </c>
      <c r="EB10" s="11">
        <v>0</v>
      </c>
      <c r="EC10" s="11">
        <v>22506.779039414738</v>
      </c>
      <c r="EE10" s="12">
        <v>25547068.95001553</v>
      </c>
    </row>
    <row r="11" spans="1:135" x14ac:dyDescent="0.3">
      <c r="A11" s="2" t="s">
        <v>100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890.19280946427909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2670.5784283928374</v>
      </c>
      <c r="BN11" s="11">
        <v>23145.013046071253</v>
      </c>
      <c r="BO11" s="11">
        <v>0</v>
      </c>
      <c r="BP11" s="11">
        <v>0</v>
      </c>
      <c r="BQ11" s="11">
        <v>0</v>
      </c>
      <c r="BR11" s="11">
        <v>890.19280946427909</v>
      </c>
      <c r="BS11" s="11">
        <v>0</v>
      </c>
      <c r="BT11" s="11">
        <v>0</v>
      </c>
      <c r="BU11" s="11">
        <v>0</v>
      </c>
      <c r="BV11" s="11">
        <v>0</v>
      </c>
      <c r="BW11" s="11">
        <v>0</v>
      </c>
      <c r="BX11" s="11">
        <v>0</v>
      </c>
      <c r="BY11" s="11">
        <v>0</v>
      </c>
      <c r="BZ11" s="11">
        <v>1780.3856189285582</v>
      </c>
      <c r="CA11" s="11">
        <v>1780.3856189285582</v>
      </c>
      <c r="CB11" s="11">
        <v>1780.3856189285582</v>
      </c>
      <c r="CC11" s="11">
        <v>0</v>
      </c>
      <c r="CD11" s="11">
        <v>890.19280946427909</v>
      </c>
      <c r="CE11" s="11">
        <v>0</v>
      </c>
      <c r="CF11" s="11">
        <v>0</v>
      </c>
      <c r="CG11" s="11">
        <v>0</v>
      </c>
      <c r="CH11" s="11">
        <v>0</v>
      </c>
      <c r="CI11" s="11"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v>0</v>
      </c>
      <c r="CO11" s="11">
        <v>0</v>
      </c>
      <c r="CP11" s="11">
        <v>0</v>
      </c>
      <c r="CQ11" s="11">
        <v>0</v>
      </c>
      <c r="CR11" s="11">
        <v>0</v>
      </c>
      <c r="CS11" s="11">
        <v>3560.7712378571164</v>
      </c>
      <c r="CT11" s="11">
        <v>0</v>
      </c>
      <c r="CU11" s="11">
        <v>890.19280946427909</v>
      </c>
      <c r="CV11" s="11">
        <v>0</v>
      </c>
      <c r="CW11" s="11">
        <v>0</v>
      </c>
      <c r="CX11" s="11">
        <v>0</v>
      </c>
      <c r="CY11" s="11">
        <v>0</v>
      </c>
      <c r="CZ11" s="11">
        <v>0</v>
      </c>
      <c r="DA11" s="11">
        <v>0</v>
      </c>
      <c r="DB11" s="11">
        <v>24925.398664999815</v>
      </c>
      <c r="DC11" s="11">
        <v>0</v>
      </c>
      <c r="DD11" s="11">
        <v>0</v>
      </c>
      <c r="DE11" s="11">
        <v>0</v>
      </c>
      <c r="DF11" s="11">
        <v>0</v>
      </c>
      <c r="DG11" s="11">
        <v>0</v>
      </c>
      <c r="DH11" s="11">
        <v>0</v>
      </c>
      <c r="DI11" s="11">
        <v>0</v>
      </c>
      <c r="DJ11" s="11">
        <v>0</v>
      </c>
      <c r="DK11" s="11">
        <v>0</v>
      </c>
      <c r="DL11" s="11">
        <v>0</v>
      </c>
      <c r="DM11" s="11"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1">
        <v>0</v>
      </c>
      <c r="DT11" s="11">
        <v>0</v>
      </c>
      <c r="DU11" s="11">
        <v>0</v>
      </c>
      <c r="DV11" s="11">
        <v>0</v>
      </c>
      <c r="DW11" s="11">
        <v>1780.3856189285582</v>
      </c>
      <c r="DX11" s="11">
        <v>0</v>
      </c>
      <c r="DY11" s="11">
        <v>0</v>
      </c>
      <c r="DZ11" s="11">
        <v>0</v>
      </c>
      <c r="EA11" s="11">
        <v>0</v>
      </c>
      <c r="EB11" s="11">
        <v>0</v>
      </c>
      <c r="EC11" s="11">
        <v>0</v>
      </c>
      <c r="EE11" s="12">
        <v>64984.075090892366</v>
      </c>
    </row>
    <row r="12" spans="1:135" x14ac:dyDescent="0.3">
      <c r="A12" s="2" t="s">
        <v>101</v>
      </c>
      <c r="B12" s="11">
        <v>0</v>
      </c>
      <c r="C12" s="11">
        <v>0</v>
      </c>
      <c r="D12" s="11">
        <v>0</v>
      </c>
      <c r="E12" s="11">
        <v>0</v>
      </c>
      <c r="F12" s="11">
        <v>54730.690513297552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22804.454380540647</v>
      </c>
      <c r="M12" s="11">
        <v>6081.1878348108394</v>
      </c>
      <c r="N12" s="11">
        <v>3040.5939174054197</v>
      </c>
      <c r="O12" s="11">
        <v>33446.53309145962</v>
      </c>
      <c r="P12" s="11">
        <v>0</v>
      </c>
      <c r="Q12" s="11">
        <v>0</v>
      </c>
      <c r="R12" s="11">
        <v>0</v>
      </c>
      <c r="S12" s="11">
        <v>10642.07871091897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4560.8908761081293</v>
      </c>
      <c r="AA12" s="11">
        <v>0</v>
      </c>
      <c r="AB12" s="11">
        <v>311660.87653405551</v>
      </c>
      <c r="AC12" s="11">
        <v>9121.7817522162586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27365.345256648776</v>
      </c>
      <c r="AJ12" s="11">
        <v>62332.175306811107</v>
      </c>
      <c r="AK12" s="11">
        <v>165712.36849859537</v>
      </c>
      <c r="AL12" s="11">
        <v>13682.672628324388</v>
      </c>
      <c r="AM12" s="11">
        <v>159631.18066378453</v>
      </c>
      <c r="AN12" s="11">
        <v>18243.563504432517</v>
      </c>
      <c r="AO12" s="11">
        <v>7601.4847935135494</v>
      </c>
      <c r="AP12" s="11">
        <v>10642.07871091897</v>
      </c>
      <c r="AQ12" s="11">
        <v>0</v>
      </c>
      <c r="AR12" s="11">
        <v>24324.751339243358</v>
      </c>
      <c r="AS12" s="11">
        <v>19763.860463135228</v>
      </c>
      <c r="AT12" s="11">
        <v>1520.2969587027098</v>
      </c>
      <c r="AU12" s="11">
        <v>56250.987472000263</v>
      </c>
      <c r="AV12" s="11">
        <v>7601.4847935135494</v>
      </c>
      <c r="AW12" s="11">
        <v>0</v>
      </c>
      <c r="AX12" s="11">
        <v>0</v>
      </c>
      <c r="AY12" s="11">
        <v>1520.2969587027098</v>
      </c>
      <c r="AZ12" s="11">
        <v>1520.2969587027098</v>
      </c>
      <c r="BA12" s="11">
        <v>62332.175306811107</v>
      </c>
      <c r="BB12" s="11">
        <v>0</v>
      </c>
      <c r="BC12" s="11">
        <v>18243.563504432517</v>
      </c>
      <c r="BD12" s="11">
        <v>16723.26654572981</v>
      </c>
      <c r="BE12" s="11">
        <v>51690.096595892137</v>
      </c>
      <c r="BF12" s="11">
        <v>0</v>
      </c>
      <c r="BG12" s="11">
        <v>0</v>
      </c>
      <c r="BH12" s="11">
        <v>1520.2969587027098</v>
      </c>
      <c r="BI12" s="11">
        <v>3040.5939174054197</v>
      </c>
      <c r="BJ12" s="11">
        <v>0</v>
      </c>
      <c r="BK12" s="11">
        <v>0</v>
      </c>
      <c r="BL12" s="11">
        <v>0</v>
      </c>
      <c r="BM12" s="11">
        <v>16723.26654572981</v>
      </c>
      <c r="BN12" s="11">
        <v>142907.91411805473</v>
      </c>
      <c r="BO12" s="11">
        <v>0</v>
      </c>
      <c r="BP12" s="11">
        <v>0</v>
      </c>
      <c r="BQ12" s="11">
        <v>0</v>
      </c>
      <c r="BR12" s="11">
        <v>6081.1878348108394</v>
      </c>
      <c r="BS12" s="11">
        <v>60811.878348108396</v>
      </c>
      <c r="BT12" s="11">
        <v>7601.4847935135494</v>
      </c>
      <c r="BU12" s="11">
        <v>56250.987472000263</v>
      </c>
      <c r="BV12" s="11">
        <v>279734.64040129865</v>
      </c>
      <c r="BW12" s="11">
        <v>185476.22896173061</v>
      </c>
      <c r="BX12" s="11">
        <v>367911.86400605581</v>
      </c>
      <c r="BY12" s="11">
        <v>3040.5939174054197</v>
      </c>
      <c r="BZ12" s="11">
        <v>22804.454380540647</v>
      </c>
      <c r="CA12" s="11">
        <v>13682.672628324388</v>
      </c>
      <c r="CB12" s="11">
        <v>10642.07871091897</v>
      </c>
      <c r="CC12" s="11">
        <v>18243.563504432517</v>
      </c>
      <c r="CD12" s="11">
        <v>12162.375669621679</v>
      </c>
      <c r="CE12" s="11">
        <v>4560.8908761081293</v>
      </c>
      <c r="CF12" s="11">
        <v>0</v>
      </c>
      <c r="CG12" s="11">
        <v>0</v>
      </c>
      <c r="CH12" s="11">
        <v>0</v>
      </c>
      <c r="CI12" s="11">
        <v>0</v>
      </c>
      <c r="CJ12" s="11">
        <v>0</v>
      </c>
      <c r="CK12" s="11">
        <v>91217.817522162586</v>
      </c>
      <c r="CL12" s="11">
        <v>0</v>
      </c>
      <c r="CM12" s="11">
        <v>148989.10195286557</v>
      </c>
      <c r="CN12" s="11">
        <v>82096.035769946335</v>
      </c>
      <c r="CO12" s="11">
        <v>135306.42932454118</v>
      </c>
      <c r="CP12" s="11">
        <v>725181.64930119249</v>
      </c>
      <c r="CQ12" s="11">
        <v>68413.363141621943</v>
      </c>
      <c r="CR12" s="11">
        <v>3040.5939174054197</v>
      </c>
      <c r="CS12" s="11">
        <v>80575.738811243617</v>
      </c>
      <c r="CT12" s="11">
        <v>0</v>
      </c>
      <c r="CU12" s="11">
        <v>16723.26654572981</v>
      </c>
      <c r="CV12" s="11">
        <v>38007.423967567745</v>
      </c>
      <c r="CW12" s="11">
        <v>65372.769224216521</v>
      </c>
      <c r="CX12" s="11">
        <v>0</v>
      </c>
      <c r="CY12" s="11">
        <v>0</v>
      </c>
      <c r="CZ12" s="11">
        <v>0</v>
      </c>
      <c r="DA12" s="11">
        <v>190037.11983783875</v>
      </c>
      <c r="DB12" s="11">
        <v>60811.878348108396</v>
      </c>
      <c r="DC12" s="11">
        <v>492576.21461967798</v>
      </c>
      <c r="DD12" s="11">
        <v>0</v>
      </c>
      <c r="DE12" s="11">
        <v>3040.5939174054197</v>
      </c>
      <c r="DF12" s="11">
        <v>1520.2969587027098</v>
      </c>
      <c r="DG12" s="11">
        <v>0</v>
      </c>
      <c r="DH12" s="11">
        <v>0</v>
      </c>
      <c r="DI12" s="11">
        <v>0</v>
      </c>
      <c r="DJ12" s="11">
        <v>13682.672628324388</v>
      </c>
      <c r="DK12" s="11">
        <v>19763.860463135228</v>
      </c>
      <c r="DL12" s="11">
        <v>0</v>
      </c>
      <c r="DM12" s="11">
        <v>0</v>
      </c>
      <c r="DN12" s="11">
        <v>15202.969587027099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  <c r="DU12" s="11">
        <v>0</v>
      </c>
      <c r="DV12" s="11">
        <v>0</v>
      </c>
      <c r="DW12" s="11">
        <v>3040.5939174054197</v>
      </c>
      <c r="DX12" s="11">
        <v>0</v>
      </c>
      <c r="DY12" s="11">
        <v>0</v>
      </c>
      <c r="DZ12" s="11">
        <v>0</v>
      </c>
      <c r="EA12" s="11">
        <v>1520.2969587027098</v>
      </c>
      <c r="EB12" s="11">
        <v>0</v>
      </c>
      <c r="EC12" s="11">
        <v>0</v>
      </c>
      <c r="EE12" s="12">
        <v>4652108.6936302921</v>
      </c>
    </row>
    <row r="13" spans="1:135" x14ac:dyDescent="0.3">
      <c r="A13" s="2" t="s">
        <v>102</v>
      </c>
      <c r="B13" s="11">
        <v>12879.795659349942</v>
      </c>
      <c r="C13" s="11">
        <v>8865.8867381141736</v>
      </c>
      <c r="D13" s="11">
        <v>132.32666773304734</v>
      </c>
      <c r="E13" s="11">
        <v>6528.11560816367</v>
      </c>
      <c r="F13" s="11">
        <v>47372.94704843095</v>
      </c>
      <c r="G13" s="11">
        <v>4454.9978136792606</v>
      </c>
      <c r="H13" s="11">
        <v>0</v>
      </c>
      <c r="I13" s="11">
        <v>0</v>
      </c>
      <c r="J13" s="11">
        <v>308.76222471044383</v>
      </c>
      <c r="K13" s="11">
        <v>1190.9400095974263</v>
      </c>
      <c r="L13" s="11">
        <v>2381.8800191948526</v>
      </c>
      <c r="M13" s="11">
        <v>308.76222471044383</v>
      </c>
      <c r="N13" s="11">
        <v>2867.0778008826928</v>
      </c>
      <c r="O13" s="11">
        <v>2249.5533514618051</v>
      </c>
      <c r="P13" s="11">
        <v>1543.8111235522192</v>
      </c>
      <c r="Q13" s="11">
        <v>3969.8000319914208</v>
      </c>
      <c r="R13" s="11">
        <v>0</v>
      </c>
      <c r="S13" s="11">
        <v>1411.4844558191717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441.0888924434912</v>
      </c>
      <c r="AA13" s="11">
        <v>176.43555697739646</v>
      </c>
      <c r="AB13" s="11">
        <v>17908.209033205741</v>
      </c>
      <c r="AC13" s="11">
        <v>11027.222311087278</v>
      </c>
      <c r="AD13" s="11">
        <v>0</v>
      </c>
      <c r="AE13" s="11">
        <v>0</v>
      </c>
      <c r="AF13" s="11">
        <v>43623.691462661278</v>
      </c>
      <c r="AG13" s="11">
        <v>11071.33120033163</v>
      </c>
      <c r="AH13" s="11">
        <v>0</v>
      </c>
      <c r="AI13" s="11">
        <v>13585.537887259528</v>
      </c>
      <c r="AJ13" s="11">
        <v>33831.518050415769</v>
      </c>
      <c r="AK13" s="11">
        <v>92319.905188422694</v>
      </c>
      <c r="AL13" s="11">
        <v>2205.444462217456</v>
      </c>
      <c r="AM13" s="11">
        <v>25627.264650966838</v>
      </c>
      <c r="AN13" s="11">
        <v>1058.6133418643788</v>
      </c>
      <c r="AO13" s="11">
        <v>1632.0289020409175</v>
      </c>
      <c r="AP13" s="11">
        <v>10233.262304688995</v>
      </c>
      <c r="AQ13" s="11">
        <v>0</v>
      </c>
      <c r="AR13" s="11">
        <v>3528.7111395479296</v>
      </c>
      <c r="AS13" s="11">
        <v>2646.5333546609472</v>
      </c>
      <c r="AT13" s="11">
        <v>3396.3844718148821</v>
      </c>
      <c r="AU13" s="11">
        <v>4146.2355889688179</v>
      </c>
      <c r="AV13" s="11">
        <v>1984.9000159957104</v>
      </c>
      <c r="AW13" s="11">
        <v>882.17778488698241</v>
      </c>
      <c r="AX13" s="11">
        <v>1279.1577880861244</v>
      </c>
      <c r="AY13" s="11">
        <v>4234.453367457515</v>
      </c>
      <c r="AZ13" s="11">
        <v>5160.7400415888469</v>
      </c>
      <c r="BA13" s="11">
        <v>12526.92454539515</v>
      </c>
      <c r="BB13" s="11">
        <v>0</v>
      </c>
      <c r="BC13" s="11">
        <v>4278.5622567018645</v>
      </c>
      <c r="BD13" s="11">
        <v>1587.9200127965682</v>
      </c>
      <c r="BE13" s="11">
        <v>3881.5822535027228</v>
      </c>
      <c r="BF13" s="11">
        <v>1984.9000159957104</v>
      </c>
      <c r="BG13" s="11">
        <v>1146.831120353077</v>
      </c>
      <c r="BH13" s="11">
        <v>4719.6511491453548</v>
      </c>
      <c r="BI13" s="11">
        <v>3396.3844718148821</v>
      </c>
      <c r="BJ13" s="11">
        <v>220.5444462217456</v>
      </c>
      <c r="BK13" s="11">
        <v>0</v>
      </c>
      <c r="BL13" s="11">
        <v>0</v>
      </c>
      <c r="BM13" s="11">
        <v>1808.4644590183141</v>
      </c>
      <c r="BN13" s="11">
        <v>134620.32997375348</v>
      </c>
      <c r="BO13" s="11">
        <v>8601.2334026480785</v>
      </c>
      <c r="BP13" s="11">
        <v>0</v>
      </c>
      <c r="BQ13" s="11">
        <v>1279.1577880861244</v>
      </c>
      <c r="BR13" s="11">
        <v>882.17778488698241</v>
      </c>
      <c r="BS13" s="11">
        <v>67398.382765365459</v>
      </c>
      <c r="BT13" s="11">
        <v>4499.1067029236101</v>
      </c>
      <c r="BU13" s="11">
        <v>25053.8490907903</v>
      </c>
      <c r="BV13" s="11">
        <v>40403.742547823793</v>
      </c>
      <c r="BW13" s="11">
        <v>27038.74910678601</v>
      </c>
      <c r="BX13" s="11">
        <v>3837.4733642583733</v>
      </c>
      <c r="BY13" s="11">
        <v>2734.7511331496457</v>
      </c>
      <c r="BZ13" s="11">
        <v>15438.11123552219</v>
      </c>
      <c r="CA13" s="11">
        <v>16320.289020409175</v>
      </c>
      <c r="CB13" s="11">
        <v>21216.375726531925</v>
      </c>
      <c r="CC13" s="11">
        <v>20113.653495423197</v>
      </c>
      <c r="CD13" s="11">
        <v>264.65333546609469</v>
      </c>
      <c r="CE13" s="11">
        <v>13144.448994816035</v>
      </c>
      <c r="CF13" s="11">
        <v>0</v>
      </c>
      <c r="CG13" s="11">
        <v>0</v>
      </c>
      <c r="CH13" s="11">
        <v>0</v>
      </c>
      <c r="CI13" s="11">
        <v>0</v>
      </c>
      <c r="CJ13" s="11">
        <v>0</v>
      </c>
      <c r="CK13" s="11">
        <v>40094.980323113348</v>
      </c>
      <c r="CL13" s="11">
        <v>176.43555697739646</v>
      </c>
      <c r="CM13" s="11">
        <v>20907.613501821485</v>
      </c>
      <c r="CN13" s="11">
        <v>1455.5933450635209</v>
      </c>
      <c r="CO13" s="11">
        <v>61708.336052844417</v>
      </c>
      <c r="CP13" s="11">
        <v>237658.69524855306</v>
      </c>
      <c r="CQ13" s="11">
        <v>5116.6311523444974</v>
      </c>
      <c r="CR13" s="11">
        <v>352.87111395479292</v>
      </c>
      <c r="CS13" s="11">
        <v>59414.673812138266</v>
      </c>
      <c r="CT13" s="11">
        <v>529.30667093218938</v>
      </c>
      <c r="CU13" s="11">
        <v>9659.846744512457</v>
      </c>
      <c r="CV13" s="11">
        <v>12615.142323883847</v>
      </c>
      <c r="CW13" s="11">
        <v>10806.677864865535</v>
      </c>
      <c r="CX13" s="11">
        <v>0</v>
      </c>
      <c r="CY13" s="11">
        <v>2911.1866901270419</v>
      </c>
      <c r="CZ13" s="11">
        <v>485.19778168784035</v>
      </c>
      <c r="DA13" s="11">
        <v>19010.931264314473</v>
      </c>
      <c r="DB13" s="11">
        <v>286795.99786675797</v>
      </c>
      <c r="DC13" s="11">
        <v>12262.271209929055</v>
      </c>
      <c r="DD13" s="11">
        <v>0</v>
      </c>
      <c r="DE13" s="11">
        <v>220.5444462217456</v>
      </c>
      <c r="DF13" s="11">
        <v>485.19778168784035</v>
      </c>
      <c r="DG13" s="11">
        <v>0</v>
      </c>
      <c r="DH13" s="11">
        <v>0</v>
      </c>
      <c r="DI13" s="11">
        <v>0</v>
      </c>
      <c r="DJ13" s="11">
        <v>0</v>
      </c>
      <c r="DK13" s="11">
        <v>2514.2066869278997</v>
      </c>
      <c r="DL13" s="11">
        <v>0</v>
      </c>
      <c r="DM13" s="11">
        <v>0</v>
      </c>
      <c r="DN13" s="11">
        <v>3440.4933610592311</v>
      </c>
      <c r="DO13" s="11">
        <v>0</v>
      </c>
      <c r="DP13" s="11">
        <v>264.65333546609469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1">
        <v>182654.91036084967</v>
      </c>
      <c r="DX13" s="11">
        <v>5160.7400415888469</v>
      </c>
      <c r="DY13" s="11">
        <v>0</v>
      </c>
      <c r="DZ13" s="11">
        <v>220.5444462217456</v>
      </c>
      <c r="EA13" s="11">
        <v>2822.9689116383433</v>
      </c>
      <c r="EB13" s="11">
        <v>88.217778488698229</v>
      </c>
      <c r="EC13" s="11">
        <v>1323.2666773304736</v>
      </c>
      <c r="EE13" s="12">
        <v>1808023.3701258707</v>
      </c>
    </row>
    <row r="14" spans="1:135" x14ac:dyDescent="0.3">
      <c r="A14" s="2" t="s">
        <v>103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3386.690897131044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1">
        <v>10160.072691393132</v>
      </c>
      <c r="BX14" s="11">
        <v>0</v>
      </c>
      <c r="BY14" s="11">
        <v>0</v>
      </c>
      <c r="BZ14" s="11">
        <v>0</v>
      </c>
      <c r="CA14" s="11">
        <v>0</v>
      </c>
      <c r="CB14" s="11">
        <v>0</v>
      </c>
      <c r="CC14" s="11"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v>0</v>
      </c>
      <c r="CI14" s="11">
        <v>0</v>
      </c>
      <c r="CJ14" s="11">
        <v>0</v>
      </c>
      <c r="CK14" s="11">
        <v>3386.690897131044</v>
      </c>
      <c r="CL14" s="11">
        <v>0</v>
      </c>
      <c r="CM14" s="11">
        <v>0</v>
      </c>
      <c r="CN14" s="11">
        <v>0</v>
      </c>
      <c r="CO14" s="11">
        <v>0</v>
      </c>
      <c r="CP14" s="11">
        <v>37253.599868441481</v>
      </c>
      <c r="CQ14" s="11">
        <v>0</v>
      </c>
      <c r="CR14" s="11">
        <v>0</v>
      </c>
      <c r="CS14" s="11">
        <v>0</v>
      </c>
      <c r="CT14" s="11">
        <v>0</v>
      </c>
      <c r="CU14" s="11"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v>0</v>
      </c>
      <c r="DA14" s="11">
        <v>0</v>
      </c>
      <c r="DB14" s="11">
        <v>88053.963325407123</v>
      </c>
      <c r="DC14" s="11">
        <v>0</v>
      </c>
      <c r="DD14" s="11">
        <v>0</v>
      </c>
      <c r="DE14" s="11">
        <v>0</v>
      </c>
      <c r="DF14" s="11">
        <v>0</v>
      </c>
      <c r="DG14" s="11">
        <v>0</v>
      </c>
      <c r="DH14" s="11">
        <v>0</v>
      </c>
      <c r="DI14" s="11">
        <v>0</v>
      </c>
      <c r="DJ14" s="11">
        <v>0</v>
      </c>
      <c r="DK14" s="11">
        <v>0</v>
      </c>
      <c r="DL14" s="11">
        <v>0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  <c r="DU14" s="11">
        <v>0</v>
      </c>
      <c r="DV14" s="11">
        <v>0</v>
      </c>
      <c r="DW14" s="11">
        <v>3386.690897131044</v>
      </c>
      <c r="DX14" s="11">
        <v>0</v>
      </c>
      <c r="DY14" s="11">
        <v>0</v>
      </c>
      <c r="DZ14" s="11">
        <v>0</v>
      </c>
      <c r="EA14" s="11">
        <v>0</v>
      </c>
      <c r="EB14" s="11">
        <v>0</v>
      </c>
      <c r="EC14" s="11">
        <v>0</v>
      </c>
      <c r="EE14" s="12">
        <v>145627.70857663488</v>
      </c>
    </row>
    <row r="15" spans="1:135" x14ac:dyDescent="0.3">
      <c r="A15" s="2" t="s">
        <v>104</v>
      </c>
      <c r="B15" s="11">
        <v>986.37766462596869</v>
      </c>
      <c r="C15" s="11">
        <v>464.33199372504424</v>
      </c>
      <c r="D15" s="11">
        <v>2104.6579670532692</v>
      </c>
      <c r="E15" s="11">
        <v>38229.429219171681</v>
      </c>
      <c r="F15" s="11">
        <v>8102.0321346136188</v>
      </c>
      <c r="G15" s="11">
        <v>0</v>
      </c>
      <c r="H15" s="11">
        <v>160673.14683677239</v>
      </c>
      <c r="I15" s="11">
        <v>0</v>
      </c>
      <c r="J15" s="11">
        <v>0</v>
      </c>
      <c r="K15" s="11">
        <v>45659.211977736704</v>
      </c>
      <c r="L15" s="11">
        <v>8160.6025803687771</v>
      </c>
      <c r="M15" s="11">
        <v>78.042286107503202</v>
      </c>
      <c r="N15" s="11">
        <v>7292.4656132239907</v>
      </c>
      <c r="O15" s="11">
        <v>4192.8446978426427</v>
      </c>
      <c r="P15" s="11">
        <v>6.9283771586225633</v>
      </c>
      <c r="Q15" s="11">
        <v>86787.395639059978</v>
      </c>
      <c r="R15" s="11">
        <v>2131.5373188624908</v>
      </c>
      <c r="S15" s="11">
        <v>129.22367285362216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24392.48574177234</v>
      </c>
      <c r="AA15" s="11">
        <v>2033.3473496615134</v>
      </c>
      <c r="AB15" s="11">
        <v>1527.8529170236975</v>
      </c>
      <c r="AC15" s="11">
        <v>12114.632134413441</v>
      </c>
      <c r="AD15" s="11">
        <v>0</v>
      </c>
      <c r="AE15" s="11">
        <v>0</v>
      </c>
      <c r="AF15" s="11">
        <v>50.41365466971952</v>
      </c>
      <c r="AG15" s="11">
        <v>47799.448966275762</v>
      </c>
      <c r="AH15" s="11">
        <v>0</v>
      </c>
      <c r="AI15" s="11">
        <v>6328.8719921206994</v>
      </c>
      <c r="AJ15" s="11">
        <v>128973.10753085409</v>
      </c>
      <c r="AK15" s="11">
        <v>17435.591787471269</v>
      </c>
      <c r="AL15" s="11">
        <v>3439.6110211364917</v>
      </c>
      <c r="AM15" s="11">
        <v>26000.976950276781</v>
      </c>
      <c r="AN15" s="11">
        <v>1398.1386895068881</v>
      </c>
      <c r="AO15" s="11">
        <v>8396.6331297760771</v>
      </c>
      <c r="AP15" s="11">
        <v>24277.827258765068</v>
      </c>
      <c r="AQ15" s="11">
        <v>0</v>
      </c>
      <c r="AR15" s="11">
        <v>28832.233244426861</v>
      </c>
      <c r="AS15" s="11">
        <v>272.26545794166759</v>
      </c>
      <c r="AT15" s="11">
        <v>20319.883841685634</v>
      </c>
      <c r="AU15" s="11">
        <v>4847.7258736359217</v>
      </c>
      <c r="AV15" s="11">
        <v>25273.900484493395</v>
      </c>
      <c r="AW15" s="11">
        <v>338.38222858562403</v>
      </c>
      <c r="AX15" s="11">
        <v>6867.2015521909943</v>
      </c>
      <c r="AY15" s="11">
        <v>7880.6746949827893</v>
      </c>
      <c r="AZ15" s="11">
        <v>7553.7771369700113</v>
      </c>
      <c r="BA15" s="11">
        <v>21081.481164699639</v>
      </c>
      <c r="BB15" s="11">
        <v>405.71377055059378</v>
      </c>
      <c r="BC15" s="11">
        <v>17937.067478905432</v>
      </c>
      <c r="BD15" s="11">
        <v>10010.566987382488</v>
      </c>
      <c r="BE15" s="11">
        <v>211.77303767865192</v>
      </c>
      <c r="BF15" s="11">
        <v>7333.6727312428575</v>
      </c>
      <c r="BG15" s="11">
        <v>495.57248976991718</v>
      </c>
      <c r="BH15" s="11">
        <v>70.802260491502409</v>
      </c>
      <c r="BI15" s="11">
        <v>7524.3673359094619</v>
      </c>
      <c r="BJ15" s="11">
        <v>0</v>
      </c>
      <c r="BK15" s="11">
        <v>7096.7805545979618</v>
      </c>
      <c r="BL15" s="11">
        <v>17.173557884857999</v>
      </c>
      <c r="BM15" s="11">
        <v>490.21536499687943</v>
      </c>
      <c r="BN15" s="11">
        <v>60194.380888189487</v>
      </c>
      <c r="BO15" s="11">
        <v>708.09786126107929</v>
      </c>
      <c r="BP15" s="11">
        <v>4107.7607976733179</v>
      </c>
      <c r="BQ15" s="11">
        <v>1316.8786714812904</v>
      </c>
      <c r="BR15" s="11">
        <v>2026.3542327511004</v>
      </c>
      <c r="BS15" s="11">
        <v>0</v>
      </c>
      <c r="BT15" s="11">
        <v>5072.95209341587</v>
      </c>
      <c r="BU15" s="11">
        <v>11040.644828408238</v>
      </c>
      <c r="BV15" s="11">
        <v>127726.15562005292</v>
      </c>
      <c r="BW15" s="11">
        <v>132084.24676272628</v>
      </c>
      <c r="BX15" s="11">
        <v>39449.206341291567</v>
      </c>
      <c r="BY15" s="11">
        <v>0</v>
      </c>
      <c r="BZ15" s="11">
        <v>7074.9656247210905</v>
      </c>
      <c r="CA15" s="11">
        <v>149.38913472150998</v>
      </c>
      <c r="CB15" s="11">
        <v>7806.1164379901247</v>
      </c>
      <c r="CC15" s="11">
        <v>4764.4459200319016</v>
      </c>
      <c r="CD15" s="11">
        <v>29976.342759315849</v>
      </c>
      <c r="CE15" s="11">
        <v>0</v>
      </c>
      <c r="CF15" s="11">
        <v>4480.7823972875458</v>
      </c>
      <c r="CG15" s="11">
        <v>3305.289054552477</v>
      </c>
      <c r="CH15" s="11">
        <v>5334.7439711560955</v>
      </c>
      <c r="CI15" s="11">
        <v>4975.3591444749954</v>
      </c>
      <c r="CJ15" s="11">
        <v>1911.5272109412695</v>
      </c>
      <c r="CK15" s="11">
        <v>51852.171126308203</v>
      </c>
      <c r="CL15" s="11">
        <v>942.98117874844195</v>
      </c>
      <c r="CM15" s="11">
        <v>2234.1152002000199</v>
      </c>
      <c r="CN15" s="11">
        <v>0</v>
      </c>
      <c r="CO15" s="11">
        <v>40032.704301770806</v>
      </c>
      <c r="CP15" s="11">
        <v>196183.74930504273</v>
      </c>
      <c r="CQ15" s="11">
        <v>3044.2113947643611</v>
      </c>
      <c r="CR15" s="11">
        <v>1149.2504313086897</v>
      </c>
      <c r="CS15" s="11">
        <v>22409.853047192497</v>
      </c>
      <c r="CT15" s="11">
        <v>0</v>
      </c>
      <c r="CU15" s="11">
        <v>2616.9198575987152</v>
      </c>
      <c r="CV15" s="11">
        <v>5547.3453349937981</v>
      </c>
      <c r="CW15" s="11">
        <v>16346.736074388165</v>
      </c>
      <c r="CX15" s="11">
        <v>10325.361655882993</v>
      </c>
      <c r="CY15" s="11">
        <v>9172.1676358660334</v>
      </c>
      <c r="CZ15" s="11">
        <v>0</v>
      </c>
      <c r="DA15" s="11">
        <v>136679.78630251522</v>
      </c>
      <c r="DB15" s="11">
        <v>233099.10658335825</v>
      </c>
      <c r="DC15" s="11">
        <v>29864.68586167731</v>
      </c>
      <c r="DD15" s="11">
        <v>9200.4142599003662</v>
      </c>
      <c r="DE15" s="11">
        <v>0</v>
      </c>
      <c r="DF15" s="11">
        <v>2644.1376041180129</v>
      </c>
      <c r="DG15" s="11">
        <v>0</v>
      </c>
      <c r="DH15" s="11">
        <v>0</v>
      </c>
      <c r="DI15" s="11">
        <v>686.17078689829862</v>
      </c>
      <c r="DJ15" s="11">
        <v>0</v>
      </c>
      <c r="DK15" s="11">
        <v>8829.5277935649065</v>
      </c>
      <c r="DL15" s="11">
        <v>0</v>
      </c>
      <c r="DM15" s="11">
        <v>775.34203712173303</v>
      </c>
      <c r="DN15" s="11">
        <v>48497.461903564086</v>
      </c>
      <c r="DO15" s="11">
        <v>4473.2478866208585</v>
      </c>
      <c r="DP15" s="11">
        <v>0</v>
      </c>
      <c r="DQ15" s="11">
        <v>1292.2367285362216</v>
      </c>
      <c r="DR15" s="11">
        <v>0</v>
      </c>
      <c r="DS15" s="11">
        <v>0</v>
      </c>
      <c r="DT15" s="11">
        <v>0</v>
      </c>
      <c r="DU15" s="11">
        <v>0</v>
      </c>
      <c r="DV15" s="11">
        <v>0</v>
      </c>
      <c r="DW15" s="11">
        <v>51020.490059249081</v>
      </c>
      <c r="DX15" s="11">
        <v>4052.3162932102036</v>
      </c>
      <c r="DY15" s="11">
        <v>0</v>
      </c>
      <c r="DZ15" s="11">
        <v>0</v>
      </c>
      <c r="EA15" s="11">
        <v>4699.8182389192943</v>
      </c>
      <c r="EB15" s="11">
        <v>0</v>
      </c>
      <c r="EC15" s="11">
        <v>513644.49671792018</v>
      </c>
      <c r="EE15" s="12">
        <v>2708850.843705608</v>
      </c>
    </row>
    <row r="16" spans="1:135" x14ac:dyDescent="0.3">
      <c r="A16" s="2" t="s">
        <v>105</v>
      </c>
      <c r="B16" s="11">
        <v>66.709995096925965</v>
      </c>
      <c r="C16" s="11">
        <v>58.340290125170711</v>
      </c>
      <c r="D16" s="11">
        <v>12.239549010203094</v>
      </c>
      <c r="E16" s="11">
        <v>114.0887185354708</v>
      </c>
      <c r="F16" s="11">
        <v>3656.2694605212537</v>
      </c>
      <c r="G16" s="11">
        <v>26.00222559112127</v>
      </c>
      <c r="H16" s="11">
        <v>0</v>
      </c>
      <c r="I16" s="11">
        <v>0</v>
      </c>
      <c r="J16" s="11">
        <v>5.1787251107037662</v>
      </c>
      <c r="K16" s="11">
        <v>10.579421542266109</v>
      </c>
      <c r="L16" s="11">
        <v>796.71575757413984</v>
      </c>
      <c r="M16" s="11">
        <v>10.7077877826346</v>
      </c>
      <c r="N16" s="11">
        <v>217.54962293382522</v>
      </c>
      <c r="O16" s="11">
        <v>348.95687628283764</v>
      </c>
      <c r="P16" s="11">
        <v>19.552334144785704</v>
      </c>
      <c r="Q16" s="11">
        <v>5673.5880614649677</v>
      </c>
      <c r="R16" s="11">
        <v>0</v>
      </c>
      <c r="S16" s="11">
        <v>81.680222847210572</v>
      </c>
      <c r="T16" s="11">
        <v>0</v>
      </c>
      <c r="U16" s="11">
        <v>0</v>
      </c>
      <c r="V16" s="11">
        <v>0</v>
      </c>
      <c r="W16" s="11">
        <v>690.90472898453947</v>
      </c>
      <c r="X16" s="11">
        <v>0</v>
      </c>
      <c r="Y16" s="11">
        <v>2.1111131709833186</v>
      </c>
      <c r="Z16" s="11">
        <v>268.26609569533463</v>
      </c>
      <c r="AA16" s="11">
        <v>4.0082069168912327</v>
      </c>
      <c r="AB16" s="11">
        <v>6077.2016835382974</v>
      </c>
      <c r="AC16" s="11">
        <v>338.02211886030699</v>
      </c>
      <c r="AD16" s="11">
        <v>79.985561833697915</v>
      </c>
      <c r="AE16" s="11">
        <v>53.241992806752648</v>
      </c>
      <c r="AF16" s="11">
        <v>452.56841255430481</v>
      </c>
      <c r="AG16" s="11">
        <v>2627.6347875371739</v>
      </c>
      <c r="AH16" s="11">
        <v>0</v>
      </c>
      <c r="AI16" s="11">
        <v>554.1133652975202</v>
      </c>
      <c r="AJ16" s="11">
        <v>61052.825736648811</v>
      </c>
      <c r="AK16" s="11">
        <v>4702.6622933207873</v>
      </c>
      <c r="AL16" s="11">
        <v>645.25088516987262</v>
      </c>
      <c r="AM16" s="11">
        <v>1100.6617539064771</v>
      </c>
      <c r="AN16" s="11">
        <v>920.35060805142689</v>
      </c>
      <c r="AO16" s="11">
        <v>1015.6371966081731</v>
      </c>
      <c r="AP16" s="11">
        <v>2808.2667389724274</v>
      </c>
      <c r="AQ16" s="11">
        <v>0.10451055301897617</v>
      </c>
      <c r="AR16" s="11">
        <v>227.59944864966727</v>
      </c>
      <c r="AS16" s="11">
        <v>36.131570264795037</v>
      </c>
      <c r="AT16" s="11">
        <v>612.95780550716029</v>
      </c>
      <c r="AU16" s="11">
        <v>1536.0066034953848</v>
      </c>
      <c r="AV16" s="11">
        <v>16.173235288300059</v>
      </c>
      <c r="AW16" s="11">
        <v>19.53529444538162</v>
      </c>
      <c r="AX16" s="11">
        <v>1316.4769595933876</v>
      </c>
      <c r="AY16" s="11">
        <v>453.23591657148575</v>
      </c>
      <c r="AZ16" s="11">
        <v>3709.2615379170529</v>
      </c>
      <c r="BA16" s="11">
        <v>27242.577015866435</v>
      </c>
      <c r="BB16" s="11">
        <v>0</v>
      </c>
      <c r="BC16" s="11">
        <v>15690.270996389989</v>
      </c>
      <c r="BD16" s="11">
        <v>58.057657214792478</v>
      </c>
      <c r="BE16" s="11">
        <v>146.66602116316668</v>
      </c>
      <c r="BF16" s="11">
        <v>2.0902110603795234E-2</v>
      </c>
      <c r="BG16" s="11">
        <v>0</v>
      </c>
      <c r="BH16" s="11">
        <v>367.90304976103226</v>
      </c>
      <c r="BI16" s="11">
        <v>2383.272072715728</v>
      </c>
      <c r="BJ16" s="11">
        <v>5.131922570458725</v>
      </c>
      <c r="BK16" s="11">
        <v>0</v>
      </c>
      <c r="BL16" s="11">
        <v>0</v>
      </c>
      <c r="BM16" s="11">
        <v>1053.5506716667119</v>
      </c>
      <c r="BN16" s="11">
        <v>30099.28439481086</v>
      </c>
      <c r="BO16" s="11">
        <v>1.2202743108032954</v>
      </c>
      <c r="BP16" s="11">
        <v>0</v>
      </c>
      <c r="BQ16" s="11">
        <v>0.10451055301897617</v>
      </c>
      <c r="BR16" s="11">
        <v>113.47028887421037</v>
      </c>
      <c r="BS16" s="11">
        <v>1907.0056618102431</v>
      </c>
      <c r="BT16" s="11">
        <v>300.06638489287411</v>
      </c>
      <c r="BU16" s="11">
        <v>4634.3223909890467</v>
      </c>
      <c r="BV16" s="11">
        <v>51133.437199125794</v>
      </c>
      <c r="BW16" s="11">
        <v>6816.1307938737718</v>
      </c>
      <c r="BX16" s="11">
        <v>4866.4659777181778</v>
      </c>
      <c r="BY16" s="11">
        <v>78.350425960948186</v>
      </c>
      <c r="BZ16" s="11">
        <v>350.54430023996935</v>
      </c>
      <c r="CA16" s="11">
        <v>269.47569106607375</v>
      </c>
      <c r="CB16" s="11">
        <v>274.25636724085143</v>
      </c>
      <c r="CC16" s="11">
        <v>438.46198570396427</v>
      </c>
      <c r="CD16" s="11">
        <v>17.237198186801884</v>
      </c>
      <c r="CE16" s="11">
        <v>223.33496339880656</v>
      </c>
      <c r="CF16" s="11">
        <v>0</v>
      </c>
      <c r="CG16" s="11">
        <v>0</v>
      </c>
      <c r="CH16" s="11">
        <v>0</v>
      </c>
      <c r="CI16" s="11">
        <v>0</v>
      </c>
      <c r="CJ16" s="11">
        <v>0</v>
      </c>
      <c r="CK16" s="11">
        <v>9012.1011355345909</v>
      </c>
      <c r="CL16" s="11">
        <v>3.7862355960326575</v>
      </c>
      <c r="CM16" s="11">
        <v>1976.4354317974785</v>
      </c>
      <c r="CN16" s="11">
        <v>312.35682430514873</v>
      </c>
      <c r="CO16" s="11">
        <v>7754.0598861111775</v>
      </c>
      <c r="CP16" s="11">
        <v>215117.94390954246</v>
      </c>
      <c r="CQ16" s="11">
        <v>9734.5562361420416</v>
      </c>
      <c r="CR16" s="11">
        <v>10.966565005663316</v>
      </c>
      <c r="CS16" s="11">
        <v>3874.0637723917739</v>
      </c>
      <c r="CT16" s="11">
        <v>10.74368485035075</v>
      </c>
      <c r="CU16" s="11">
        <v>350.936442563323</v>
      </c>
      <c r="CV16" s="11">
        <v>132.78497497995491</v>
      </c>
      <c r="CW16" s="11">
        <v>735.74748159299861</v>
      </c>
      <c r="CX16" s="11">
        <v>0</v>
      </c>
      <c r="CY16" s="11">
        <v>19.930616877945749</v>
      </c>
      <c r="CZ16" s="11">
        <v>285.23156644428718</v>
      </c>
      <c r="DA16" s="11">
        <v>2422.4053625291126</v>
      </c>
      <c r="DB16" s="11">
        <v>2773.5842222134543</v>
      </c>
      <c r="DC16" s="11">
        <v>1640.1481821671778</v>
      </c>
      <c r="DD16" s="11">
        <v>0</v>
      </c>
      <c r="DE16" s="11">
        <v>113.21628289683535</v>
      </c>
      <c r="DF16" s="11">
        <v>440.77326033258635</v>
      </c>
      <c r="DG16" s="11">
        <v>0</v>
      </c>
      <c r="DH16" s="11">
        <v>0.85698653475560449</v>
      </c>
      <c r="DI16" s="11">
        <v>0</v>
      </c>
      <c r="DJ16" s="11">
        <v>426.44236164957113</v>
      </c>
      <c r="DK16" s="11">
        <v>367.34187234302129</v>
      </c>
      <c r="DL16" s="11">
        <v>0</v>
      </c>
      <c r="DM16" s="11">
        <v>0</v>
      </c>
      <c r="DN16" s="11">
        <v>1210.5998169484624</v>
      </c>
      <c r="DO16" s="11">
        <v>5.3150432468554305</v>
      </c>
      <c r="DP16" s="11">
        <v>0</v>
      </c>
      <c r="DQ16" s="11">
        <v>10.299742208633599</v>
      </c>
      <c r="DR16" s="11">
        <v>245.74384417590204</v>
      </c>
      <c r="DS16" s="11">
        <v>1.4004414104542806</v>
      </c>
      <c r="DT16" s="11">
        <v>0.81518231354801418</v>
      </c>
      <c r="DU16" s="11">
        <v>1.1078118620011472</v>
      </c>
      <c r="DV16" s="11">
        <v>0.83608442415180939</v>
      </c>
      <c r="DW16" s="11">
        <v>18549.556578568361</v>
      </c>
      <c r="DX16" s="11">
        <v>4.1783773784673155</v>
      </c>
      <c r="DY16" s="11">
        <v>0</v>
      </c>
      <c r="DZ16" s="11">
        <v>0</v>
      </c>
      <c r="EA16" s="11">
        <v>0</v>
      </c>
      <c r="EB16" s="11">
        <v>0</v>
      </c>
      <c r="EC16" s="11">
        <v>1442.6125650531953</v>
      </c>
      <c r="EE16" s="12">
        <v>529878.85311092983</v>
      </c>
    </row>
    <row r="17" spans="1:135" x14ac:dyDescent="0.3">
      <c r="A17" s="2" t="s">
        <v>106</v>
      </c>
      <c r="B17" s="11">
        <v>25006.271463166981</v>
      </c>
      <c r="C17" s="11">
        <v>33401.001492724114</v>
      </c>
      <c r="D17" s="11">
        <v>683.98192482120101</v>
      </c>
      <c r="E17" s="11">
        <v>18377.779681997315</v>
      </c>
      <c r="F17" s="11">
        <v>55260.47157685928</v>
      </c>
      <c r="G17" s="11">
        <v>1298.8606362026414</v>
      </c>
      <c r="H17" s="11">
        <v>0</v>
      </c>
      <c r="I17" s="11">
        <v>1583.8294544932241</v>
      </c>
      <c r="J17" s="11">
        <v>834.98223183605035</v>
      </c>
      <c r="K17" s="11">
        <v>33659.471948367107</v>
      </c>
      <c r="L17" s="11">
        <v>61138.330239092007</v>
      </c>
      <c r="M17" s="11">
        <v>2112.5050465452073</v>
      </c>
      <c r="N17" s="11">
        <v>40996.442138362843</v>
      </c>
      <c r="O17" s="11">
        <v>29814.960960651653</v>
      </c>
      <c r="P17" s="11">
        <v>5079.5378376515391</v>
      </c>
      <c r="Q17" s="11">
        <v>25109.387785030376</v>
      </c>
      <c r="R17" s="11">
        <v>60.64607789124998</v>
      </c>
      <c r="S17" s="11">
        <v>21436.114738938755</v>
      </c>
      <c r="T17" s="11">
        <v>0</v>
      </c>
      <c r="U17" s="11">
        <v>0</v>
      </c>
      <c r="V17" s="11">
        <v>770.38097495189277</v>
      </c>
      <c r="W17" s="11">
        <v>13292.038202164833</v>
      </c>
      <c r="X17" s="11">
        <v>0</v>
      </c>
      <c r="Y17" s="11">
        <v>467.15058549564293</v>
      </c>
      <c r="Z17" s="11">
        <v>2104.5946885593921</v>
      </c>
      <c r="AA17" s="11">
        <v>781.80704759807031</v>
      </c>
      <c r="AB17" s="11">
        <v>266236.67510243913</v>
      </c>
      <c r="AC17" s="11">
        <v>40339.712380318611</v>
      </c>
      <c r="AD17" s="11">
        <v>4422.7690427357957</v>
      </c>
      <c r="AE17" s="11">
        <v>6972.9805644961107</v>
      </c>
      <c r="AF17" s="11">
        <v>14502.762438327105</v>
      </c>
      <c r="AG17" s="11">
        <v>4689.0844282582411</v>
      </c>
      <c r="AH17" s="11">
        <v>64.601256884157578</v>
      </c>
      <c r="AI17" s="11">
        <v>61530.411208873746</v>
      </c>
      <c r="AJ17" s="11">
        <v>177996.22600126389</v>
      </c>
      <c r="AK17" s="11">
        <v>291080.695513668</v>
      </c>
      <c r="AL17" s="11">
        <v>38558.783155123434</v>
      </c>
      <c r="AM17" s="11">
        <v>196204.56850008731</v>
      </c>
      <c r="AN17" s="11">
        <v>2639.4227812670097</v>
      </c>
      <c r="AO17" s="11">
        <v>5745.9961480296624</v>
      </c>
      <c r="AP17" s="11">
        <v>49330.667398912781</v>
      </c>
      <c r="AQ17" s="11">
        <v>0</v>
      </c>
      <c r="AR17" s="11">
        <v>8294.4125139147</v>
      </c>
      <c r="AS17" s="11">
        <v>23953.885027397813</v>
      </c>
      <c r="AT17" s="11">
        <v>37947.06856771381</v>
      </c>
      <c r="AU17" s="11">
        <v>11852.700289120188</v>
      </c>
      <c r="AV17" s="11">
        <v>3568.8071139463127</v>
      </c>
      <c r="AW17" s="11">
        <v>1133.3785136343022</v>
      </c>
      <c r="AX17" s="11">
        <v>7778.3670487437121</v>
      </c>
      <c r="AY17" s="11">
        <v>53192.45610672266</v>
      </c>
      <c r="AZ17" s="11">
        <v>11695.510034771974</v>
      </c>
      <c r="BA17" s="11">
        <v>67023.636298942336</v>
      </c>
      <c r="BB17" s="11">
        <v>0</v>
      </c>
      <c r="BC17" s="11">
        <v>35997.931615000554</v>
      </c>
      <c r="BD17" s="11">
        <v>35228.788901593041</v>
      </c>
      <c r="BE17" s="11">
        <v>95876.521052441822</v>
      </c>
      <c r="BF17" s="11">
        <v>122.61054878013583</v>
      </c>
      <c r="BG17" s="11">
        <v>0</v>
      </c>
      <c r="BH17" s="11">
        <v>1613.7130291063038</v>
      </c>
      <c r="BI17" s="11">
        <v>24361.478738497543</v>
      </c>
      <c r="BJ17" s="11">
        <v>2223.2500583466208</v>
      </c>
      <c r="BK17" s="11">
        <v>0</v>
      </c>
      <c r="BL17" s="11">
        <v>0</v>
      </c>
      <c r="BM17" s="11">
        <v>24276.195768530255</v>
      </c>
      <c r="BN17" s="11">
        <v>894243.97545775911</v>
      </c>
      <c r="BO17" s="11">
        <v>109921.17660807243</v>
      </c>
      <c r="BP17" s="11">
        <v>0</v>
      </c>
      <c r="BQ17" s="11">
        <v>116.01858379195647</v>
      </c>
      <c r="BR17" s="11">
        <v>3970.1207802141471</v>
      </c>
      <c r="BS17" s="11">
        <v>323769.72202936269</v>
      </c>
      <c r="BT17" s="11">
        <v>20900.436895194085</v>
      </c>
      <c r="BU17" s="11">
        <v>173847.16630006599</v>
      </c>
      <c r="BV17" s="11">
        <v>475704.18908968999</v>
      </c>
      <c r="BW17" s="11">
        <v>192319.08533743164</v>
      </c>
      <c r="BX17" s="11">
        <v>142067.93082991659</v>
      </c>
      <c r="BY17" s="11">
        <v>26650.989324654314</v>
      </c>
      <c r="BZ17" s="11">
        <v>66169.346685934797</v>
      </c>
      <c r="CA17" s="11">
        <v>84445.461425360118</v>
      </c>
      <c r="CB17" s="11">
        <v>148920.90506079118</v>
      </c>
      <c r="CC17" s="11">
        <v>135321.04415641961</v>
      </c>
      <c r="CD17" s="11">
        <v>14949.370496439373</v>
      </c>
      <c r="CE17" s="11">
        <v>70558.721715359308</v>
      </c>
      <c r="CF17" s="11">
        <v>0</v>
      </c>
      <c r="CG17" s="11">
        <v>110.30554746886772</v>
      </c>
      <c r="CH17" s="11">
        <v>2.6367859952717381</v>
      </c>
      <c r="CI17" s="11">
        <v>22.852145292355065</v>
      </c>
      <c r="CJ17" s="11">
        <v>0</v>
      </c>
      <c r="CK17" s="11">
        <v>392108.4687782391</v>
      </c>
      <c r="CL17" s="11">
        <v>820.47990886205582</v>
      </c>
      <c r="CM17" s="11">
        <v>101476.95597094731</v>
      </c>
      <c r="CN17" s="11">
        <v>37027.808155418265</v>
      </c>
      <c r="CO17" s="11">
        <v>347043.40048863715</v>
      </c>
      <c r="CP17" s="11">
        <v>2858260.948200711</v>
      </c>
      <c r="CQ17" s="11">
        <v>114237.99997277334</v>
      </c>
      <c r="CR17" s="11">
        <v>8289.4973156012056</v>
      </c>
      <c r="CS17" s="11">
        <v>669922.84694357705</v>
      </c>
      <c r="CT17" s="11">
        <v>3935.4030979430695</v>
      </c>
      <c r="CU17" s="11">
        <v>14493.038868930234</v>
      </c>
      <c r="CV17" s="11">
        <v>18731.619050497571</v>
      </c>
      <c r="CW17" s="11">
        <v>67852.639555689733</v>
      </c>
      <c r="CX17" s="11">
        <v>637.22328219067003</v>
      </c>
      <c r="CY17" s="11">
        <v>9644.4523026445313</v>
      </c>
      <c r="CZ17" s="11">
        <v>2253.1336329597002</v>
      </c>
      <c r="DA17" s="11">
        <v>328357.07091488445</v>
      </c>
      <c r="DB17" s="11">
        <v>881301.12933890254</v>
      </c>
      <c r="DC17" s="11">
        <v>297130.27874379215</v>
      </c>
      <c r="DD17" s="11">
        <v>9670.4453697872286</v>
      </c>
      <c r="DE17" s="11">
        <v>896.06777405984565</v>
      </c>
      <c r="DF17" s="11">
        <v>15174.36061564519</v>
      </c>
      <c r="DG17" s="11">
        <v>68.556435877065198</v>
      </c>
      <c r="DH17" s="11">
        <v>487.80540912527152</v>
      </c>
      <c r="DI17" s="11">
        <v>6057.1368954717273</v>
      </c>
      <c r="DJ17" s="11">
        <v>15143.940899510682</v>
      </c>
      <c r="DK17" s="11">
        <v>42536.127575206177</v>
      </c>
      <c r="DL17" s="11">
        <v>0</v>
      </c>
      <c r="DM17" s="11">
        <v>0</v>
      </c>
      <c r="DN17" s="11">
        <v>30617.538928262369</v>
      </c>
      <c r="DO17" s="11">
        <v>613.49220823322435</v>
      </c>
      <c r="DP17" s="11">
        <v>0</v>
      </c>
      <c r="DQ17" s="11">
        <v>2377.9415034025624</v>
      </c>
      <c r="DR17" s="11">
        <v>1479.236943347445</v>
      </c>
      <c r="DS17" s="11">
        <v>469.34790715836937</v>
      </c>
      <c r="DT17" s="11">
        <v>417.93058025057047</v>
      </c>
      <c r="DU17" s="11">
        <v>417.49111591802517</v>
      </c>
      <c r="DV17" s="11">
        <v>352.45039470132235</v>
      </c>
      <c r="DW17" s="11">
        <v>2216366.9195996821</v>
      </c>
      <c r="DX17" s="11">
        <v>680.73025111265383</v>
      </c>
      <c r="DY17" s="11">
        <v>0</v>
      </c>
      <c r="DZ17" s="11">
        <v>0</v>
      </c>
      <c r="EA17" s="11">
        <v>12142.972950000001</v>
      </c>
      <c r="EB17" s="11">
        <v>0</v>
      </c>
      <c r="EC17" s="11">
        <v>130654.28787617863</v>
      </c>
      <c r="EE17" s="12">
        <v>13503887.244892638</v>
      </c>
    </row>
    <row r="18" spans="1:135" x14ac:dyDescent="0.3">
      <c r="A18" s="2" t="s">
        <v>107</v>
      </c>
      <c r="B18" s="11">
        <v>5126.3799704443099</v>
      </c>
      <c r="C18" s="11">
        <v>1281.5949926110775</v>
      </c>
      <c r="D18" s="11">
        <v>4485.5824741387705</v>
      </c>
      <c r="E18" s="11">
        <v>2563.189985222155</v>
      </c>
      <c r="F18" s="11">
        <v>23067.457379845931</v>
      </c>
      <c r="G18" s="11">
        <v>3844.7849778332325</v>
      </c>
      <c r="H18" s="11">
        <v>0</v>
      </c>
      <c r="I18" s="11">
        <v>0</v>
      </c>
      <c r="J18" s="11">
        <v>3588.4659793110172</v>
      </c>
      <c r="K18" s="11">
        <v>0</v>
      </c>
      <c r="L18" s="11">
        <v>108244.68921089264</v>
      </c>
      <c r="M18" s="11">
        <v>4380.2843272597765</v>
      </c>
      <c r="N18" s="11">
        <v>15260.417423337183</v>
      </c>
      <c r="O18" s="11">
        <v>21633.169978085054</v>
      </c>
      <c r="P18" s="11">
        <v>6165.1508758330547</v>
      </c>
      <c r="Q18" s="11">
        <v>10423.251929788545</v>
      </c>
      <c r="R18" s="11">
        <v>0</v>
      </c>
      <c r="S18" s="11">
        <v>3356.7003761465762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12175.152429805235</v>
      </c>
      <c r="AA18" s="11">
        <v>7689.5699556664649</v>
      </c>
      <c r="AB18" s="11">
        <v>56005.701177104085</v>
      </c>
      <c r="AC18" s="11">
        <v>0</v>
      </c>
      <c r="AD18" s="11">
        <v>0</v>
      </c>
      <c r="AE18" s="11">
        <v>0</v>
      </c>
      <c r="AF18" s="11">
        <v>2563.189985222155</v>
      </c>
      <c r="AG18" s="11">
        <v>11535.354933499697</v>
      </c>
      <c r="AH18" s="11">
        <v>0</v>
      </c>
      <c r="AI18" s="11">
        <v>12815.949926110772</v>
      </c>
      <c r="AJ18" s="11">
        <v>38319.690279071212</v>
      </c>
      <c r="AK18" s="11">
        <v>44609.833777965163</v>
      </c>
      <c r="AL18" s="11">
        <v>43574.229748776641</v>
      </c>
      <c r="AM18" s="11">
        <v>69240.481732043525</v>
      </c>
      <c r="AN18" s="11">
        <v>22058.258788208605</v>
      </c>
      <c r="AO18" s="11">
        <v>46525.821870089931</v>
      </c>
      <c r="AP18" s="11">
        <v>9611.9624445830796</v>
      </c>
      <c r="AQ18" s="11">
        <v>2306.8709866999393</v>
      </c>
      <c r="AR18" s="11">
        <v>13464.166951785719</v>
      </c>
      <c r="AS18" s="11">
        <v>12815.949926110772</v>
      </c>
      <c r="AT18" s="11">
        <v>14097.544918721853</v>
      </c>
      <c r="AU18" s="11">
        <v>23733.439256296828</v>
      </c>
      <c r="AV18" s="11">
        <v>22556.071869954962</v>
      </c>
      <c r="AW18" s="11">
        <v>10252.75994088862</v>
      </c>
      <c r="AX18" s="11">
        <v>11662.514432760805</v>
      </c>
      <c r="AY18" s="11">
        <v>21182.699092451996</v>
      </c>
      <c r="AZ18" s="11">
        <v>16662.951127045366</v>
      </c>
      <c r="BA18" s="11">
        <v>23718.00298367245</v>
      </c>
      <c r="BB18" s="11">
        <v>10252.75994088862</v>
      </c>
      <c r="BC18" s="11">
        <v>17942.367767998992</v>
      </c>
      <c r="BD18" s="11">
        <v>17949.354502105809</v>
      </c>
      <c r="BE18" s="11">
        <v>132810.3047706183</v>
      </c>
      <c r="BF18" s="11">
        <v>1922.3924889166162</v>
      </c>
      <c r="BG18" s="11">
        <v>0</v>
      </c>
      <c r="BH18" s="11">
        <v>12687.790426849666</v>
      </c>
      <c r="BI18" s="11">
        <v>8202.2079527108963</v>
      </c>
      <c r="BJ18" s="11">
        <v>7697.2538874675874</v>
      </c>
      <c r="BK18" s="11">
        <v>0</v>
      </c>
      <c r="BL18" s="11">
        <v>0</v>
      </c>
      <c r="BM18" s="11">
        <v>16405.411939067715</v>
      </c>
      <c r="BN18" s="11">
        <v>88762.638419651048</v>
      </c>
      <c r="BO18" s="11">
        <v>7176.9319586220345</v>
      </c>
      <c r="BP18" s="11">
        <v>0</v>
      </c>
      <c r="BQ18" s="11">
        <v>5523.6744181537442</v>
      </c>
      <c r="BR18" s="11">
        <v>27554.292341138163</v>
      </c>
      <c r="BS18" s="11">
        <v>23068.709866999394</v>
      </c>
      <c r="BT18" s="11">
        <v>32702.716453131936</v>
      </c>
      <c r="BU18" s="11">
        <v>23630.187075144622</v>
      </c>
      <c r="BV18" s="11">
        <v>75788.176312047406</v>
      </c>
      <c r="BW18" s="11">
        <v>397.29700391767886</v>
      </c>
      <c r="BX18" s="11">
        <v>725.2959101446678</v>
      </c>
      <c r="BY18" s="11">
        <v>0.24218495632869999</v>
      </c>
      <c r="BZ18" s="11">
        <v>0</v>
      </c>
      <c r="CA18" s="11">
        <v>0</v>
      </c>
      <c r="CB18" s="11">
        <v>0</v>
      </c>
      <c r="CC18" s="11">
        <v>0</v>
      </c>
      <c r="CD18" s="11">
        <v>0</v>
      </c>
      <c r="CE18" s="11">
        <v>0.50685868338455209</v>
      </c>
      <c r="CF18" s="11">
        <v>0</v>
      </c>
      <c r="CG18" s="11">
        <v>0</v>
      </c>
      <c r="CH18" s="11">
        <v>0</v>
      </c>
      <c r="CI18" s="11">
        <v>0</v>
      </c>
      <c r="CJ18" s="11">
        <v>0</v>
      </c>
      <c r="CK18" s="11">
        <v>94303.952027482315</v>
      </c>
      <c r="CL18" s="11">
        <v>15379.13991133293</v>
      </c>
      <c r="CM18" s="11">
        <v>632.54530070423573</v>
      </c>
      <c r="CN18" s="11">
        <v>402.01506600729374</v>
      </c>
      <c r="CO18" s="11">
        <v>13767.026318455321</v>
      </c>
      <c r="CP18" s="11">
        <v>194633.83839288884</v>
      </c>
      <c r="CQ18" s="11">
        <v>111602.72594974299</v>
      </c>
      <c r="CR18" s="11">
        <v>38191.530779810113</v>
      </c>
      <c r="CS18" s="11">
        <v>99398.001172820412</v>
      </c>
      <c r="CT18" s="11">
        <v>154.73697909453935</v>
      </c>
      <c r="CU18" s="11">
        <v>23390.968353076252</v>
      </c>
      <c r="CV18" s="11">
        <v>26916.953901762092</v>
      </c>
      <c r="CW18" s="11">
        <v>62623.836717879014</v>
      </c>
      <c r="CX18" s="11">
        <v>0</v>
      </c>
      <c r="CY18" s="11">
        <v>3601.2819292371278</v>
      </c>
      <c r="CZ18" s="11">
        <v>3346.2603098977243</v>
      </c>
      <c r="DA18" s="11">
        <v>179356.24722775191</v>
      </c>
      <c r="DB18" s="11">
        <v>7984.3368039670122</v>
      </c>
      <c r="DC18" s="11">
        <v>272158.46105757775</v>
      </c>
      <c r="DD18" s="11">
        <v>0</v>
      </c>
      <c r="DE18" s="11">
        <v>0</v>
      </c>
      <c r="DF18" s="11">
        <v>25515.959732313342</v>
      </c>
      <c r="DG18" s="11">
        <v>0</v>
      </c>
      <c r="DH18" s="11">
        <v>23581.347864043826</v>
      </c>
      <c r="DI18" s="11">
        <v>0</v>
      </c>
      <c r="DJ18" s="11">
        <v>7624.7199217636335</v>
      </c>
      <c r="DK18" s="11">
        <v>26151.041925805184</v>
      </c>
      <c r="DL18" s="11">
        <v>0</v>
      </c>
      <c r="DM18" s="11">
        <v>0</v>
      </c>
      <c r="DN18" s="11">
        <v>24448.068901463888</v>
      </c>
      <c r="DO18" s="11">
        <v>19992.881884732808</v>
      </c>
      <c r="DP18" s="11">
        <v>6407.9749630553861</v>
      </c>
      <c r="DQ18" s="11">
        <v>45304.38298880159</v>
      </c>
      <c r="DR18" s="11">
        <v>24798.863107024346</v>
      </c>
      <c r="DS18" s="11">
        <v>23325.02886552161</v>
      </c>
      <c r="DT18" s="11">
        <v>23325.02886552161</v>
      </c>
      <c r="DU18" s="11">
        <v>23325.02886552161</v>
      </c>
      <c r="DV18" s="11">
        <v>23196.869366260504</v>
      </c>
      <c r="DW18" s="11">
        <v>180918.70664099621</v>
      </c>
      <c r="DX18" s="11">
        <v>12175.152429805235</v>
      </c>
      <c r="DY18" s="11">
        <v>0</v>
      </c>
      <c r="DZ18" s="11">
        <v>0</v>
      </c>
      <c r="EA18" s="11">
        <v>6151.6559645331708</v>
      </c>
      <c r="EB18" s="11">
        <v>0</v>
      </c>
      <c r="EC18" s="11">
        <v>14225.704417982959</v>
      </c>
      <c r="EE18" s="12">
        <v>2932112.0757991355</v>
      </c>
    </row>
    <row r="19" spans="1:135" x14ac:dyDescent="0.3">
      <c r="A19" s="2" t="s">
        <v>108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v>0</v>
      </c>
      <c r="CC19" s="11"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v>0</v>
      </c>
      <c r="CI19" s="11"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v>0</v>
      </c>
      <c r="CO19" s="11"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v>0</v>
      </c>
      <c r="CU19" s="11"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v>0</v>
      </c>
      <c r="DA19" s="11">
        <v>0</v>
      </c>
      <c r="DB19" s="11">
        <v>0</v>
      </c>
      <c r="DC19" s="11">
        <v>194066</v>
      </c>
      <c r="DD19" s="11">
        <v>0</v>
      </c>
      <c r="DE19" s="11">
        <v>0</v>
      </c>
      <c r="DF19" s="11">
        <v>0</v>
      </c>
      <c r="DG19" s="11"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v>0</v>
      </c>
      <c r="DM19" s="11"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v>0</v>
      </c>
      <c r="DS19" s="11">
        <v>0</v>
      </c>
      <c r="DT19" s="11">
        <v>0</v>
      </c>
      <c r="DU19" s="11">
        <v>0</v>
      </c>
      <c r="DV19" s="11">
        <v>0</v>
      </c>
      <c r="DW19" s="11">
        <v>0</v>
      </c>
      <c r="DX19" s="11">
        <v>0</v>
      </c>
      <c r="DY19" s="11">
        <v>0</v>
      </c>
      <c r="DZ19" s="11">
        <v>0</v>
      </c>
      <c r="EA19" s="11">
        <v>0</v>
      </c>
      <c r="EB19" s="11">
        <v>0</v>
      </c>
      <c r="EC19" s="11">
        <v>0</v>
      </c>
      <c r="EE19" s="12">
        <v>194066</v>
      </c>
    </row>
    <row r="20" spans="1:135" x14ac:dyDescent="0.3">
      <c r="A20" s="2" t="s">
        <v>109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5860.4258223354827</v>
      </c>
      <c r="L20" s="11">
        <v>14169.385721126202</v>
      </c>
      <c r="M20" s="11">
        <v>481.67883471250548</v>
      </c>
      <c r="N20" s="11">
        <v>1605.5961157083516</v>
      </c>
      <c r="O20" s="11">
        <v>1003.4975723177198</v>
      </c>
      <c r="P20" s="11">
        <v>0</v>
      </c>
      <c r="Q20" s="11">
        <v>883.07786363959337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1164.0571838885548</v>
      </c>
      <c r="AD20" s="11">
        <v>0</v>
      </c>
      <c r="AE20" s="11">
        <v>0</v>
      </c>
      <c r="AF20" s="11">
        <v>0</v>
      </c>
      <c r="AG20" s="11">
        <v>22076.946590989835</v>
      </c>
      <c r="AH20" s="11">
        <v>0</v>
      </c>
      <c r="AI20" s="11">
        <v>2448.5340764552357</v>
      </c>
      <c r="AJ20" s="11">
        <v>4897.0681529104713</v>
      </c>
      <c r="AK20" s="11">
        <v>12603.929508310561</v>
      </c>
      <c r="AL20" s="11">
        <v>0</v>
      </c>
      <c r="AM20" s="11">
        <v>0</v>
      </c>
      <c r="AN20" s="11">
        <v>0</v>
      </c>
      <c r="AO20" s="11">
        <v>21595.267756277324</v>
      </c>
      <c r="AP20" s="11">
        <v>6823.7834917604951</v>
      </c>
      <c r="AQ20" s="11">
        <v>0</v>
      </c>
      <c r="AR20" s="11">
        <v>321.11922314167037</v>
      </c>
      <c r="AS20" s="11">
        <v>0</v>
      </c>
      <c r="AT20" s="11">
        <v>0</v>
      </c>
      <c r="AU20" s="11">
        <v>7987.8406756490494</v>
      </c>
      <c r="AV20" s="11">
        <v>321.11922314167037</v>
      </c>
      <c r="AW20" s="11">
        <v>0</v>
      </c>
      <c r="AX20" s="11">
        <v>0</v>
      </c>
      <c r="AY20" s="11">
        <v>0</v>
      </c>
      <c r="AZ20" s="11">
        <v>8670.219024825099</v>
      </c>
      <c r="BA20" s="11">
        <v>0</v>
      </c>
      <c r="BB20" s="11">
        <v>0</v>
      </c>
      <c r="BC20" s="11">
        <v>1324.6167954593902</v>
      </c>
      <c r="BD20" s="11">
        <v>48850.261820426596</v>
      </c>
      <c r="BE20" s="11">
        <v>883.07786363959337</v>
      </c>
      <c r="BF20" s="11">
        <v>240.83941735625274</v>
      </c>
      <c r="BG20" s="11">
        <v>0</v>
      </c>
      <c r="BH20" s="11">
        <v>883.07786363959337</v>
      </c>
      <c r="BI20" s="11">
        <v>240.83941735625274</v>
      </c>
      <c r="BJ20" s="11">
        <v>0</v>
      </c>
      <c r="BK20" s="11">
        <v>0</v>
      </c>
      <c r="BL20" s="11">
        <v>0</v>
      </c>
      <c r="BM20" s="11">
        <v>9553.2968884646925</v>
      </c>
      <c r="BN20" s="11">
        <v>20551.630281066904</v>
      </c>
      <c r="BO20" s="11">
        <v>321.11922314167037</v>
      </c>
      <c r="BP20" s="11">
        <v>0</v>
      </c>
      <c r="BQ20" s="11">
        <v>0</v>
      </c>
      <c r="BR20" s="11">
        <v>240.83941735625274</v>
      </c>
      <c r="BS20" s="11">
        <v>23401.563386449227</v>
      </c>
      <c r="BT20" s="11">
        <v>160.55961157083519</v>
      </c>
      <c r="BU20" s="11">
        <v>4054.1301921635877</v>
      </c>
      <c r="BV20" s="11">
        <v>73977.841031262302</v>
      </c>
      <c r="BW20" s="11">
        <v>53185.371332839146</v>
      </c>
      <c r="BX20" s="11">
        <v>0</v>
      </c>
      <c r="BY20" s="11">
        <v>0</v>
      </c>
      <c r="BZ20" s="11">
        <v>0</v>
      </c>
      <c r="CA20" s="11">
        <v>0</v>
      </c>
      <c r="CB20" s="11">
        <v>0</v>
      </c>
      <c r="CC20" s="11"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v>0</v>
      </c>
      <c r="CI20" s="11">
        <v>0</v>
      </c>
      <c r="CJ20" s="11">
        <v>0</v>
      </c>
      <c r="CK20" s="11">
        <v>8268.8199958980113</v>
      </c>
      <c r="CL20" s="11">
        <v>0</v>
      </c>
      <c r="CM20" s="11">
        <v>0</v>
      </c>
      <c r="CN20" s="11">
        <v>0</v>
      </c>
      <c r="CO20" s="11">
        <v>0</v>
      </c>
      <c r="CP20" s="11">
        <v>374344.73437740217</v>
      </c>
      <c r="CQ20" s="11">
        <v>0</v>
      </c>
      <c r="CR20" s="11">
        <v>883.07786363959337</v>
      </c>
      <c r="CS20" s="11">
        <v>10797.633878138662</v>
      </c>
      <c r="CT20" s="11">
        <v>0</v>
      </c>
      <c r="CU20" s="11">
        <v>642.23844628334075</v>
      </c>
      <c r="CV20" s="11">
        <v>160.55961157083519</v>
      </c>
      <c r="CW20" s="11">
        <v>0</v>
      </c>
      <c r="CX20" s="11">
        <v>0</v>
      </c>
      <c r="CY20" s="11">
        <v>0</v>
      </c>
      <c r="CZ20" s="11">
        <v>0</v>
      </c>
      <c r="DA20" s="11">
        <v>179746.48515354996</v>
      </c>
      <c r="DB20" s="11">
        <v>0</v>
      </c>
      <c r="DC20" s="11">
        <v>140208.68080423182</v>
      </c>
      <c r="DD20" s="11">
        <v>0</v>
      </c>
      <c r="DE20" s="11">
        <v>1284.4768925666815</v>
      </c>
      <c r="DF20" s="11">
        <v>1003.4975723177198</v>
      </c>
      <c r="DG20" s="11">
        <v>0</v>
      </c>
      <c r="DH20" s="11">
        <v>0</v>
      </c>
      <c r="DI20" s="11">
        <v>0</v>
      </c>
      <c r="DJ20" s="11">
        <v>0</v>
      </c>
      <c r="DK20" s="11">
        <v>642.23844628334075</v>
      </c>
      <c r="DL20" s="11">
        <v>0</v>
      </c>
      <c r="DM20" s="11">
        <v>0</v>
      </c>
      <c r="DN20" s="11">
        <v>12844.768925666813</v>
      </c>
      <c r="DO20" s="11">
        <v>0</v>
      </c>
      <c r="DP20" s="11">
        <v>0</v>
      </c>
      <c r="DQ20" s="11">
        <v>0</v>
      </c>
      <c r="DR20" s="11">
        <v>0</v>
      </c>
      <c r="DS20" s="11">
        <v>0</v>
      </c>
      <c r="DT20" s="11">
        <v>0</v>
      </c>
      <c r="DU20" s="11">
        <v>0</v>
      </c>
      <c r="DV20" s="11">
        <v>0</v>
      </c>
      <c r="DW20" s="11">
        <v>31068.284838956606</v>
      </c>
      <c r="DX20" s="11">
        <v>0</v>
      </c>
      <c r="DY20" s="11">
        <v>0</v>
      </c>
      <c r="DZ20" s="11">
        <v>0</v>
      </c>
      <c r="EA20" s="11">
        <v>0</v>
      </c>
      <c r="EB20" s="11">
        <v>0</v>
      </c>
      <c r="EC20" s="11">
        <v>1244.3369896739723</v>
      </c>
      <c r="EE20" s="12">
        <v>1113922.4451755616</v>
      </c>
    </row>
    <row r="21" spans="1:135" x14ac:dyDescent="0.3">
      <c r="A21" s="2" t="s">
        <v>110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2358.5388581080156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78311.982283840975</v>
      </c>
      <c r="AD21" s="11">
        <v>0</v>
      </c>
      <c r="AE21" s="11">
        <v>0</v>
      </c>
      <c r="AF21" s="11">
        <v>0</v>
      </c>
      <c r="AG21" s="11">
        <v>90.922854977178702</v>
      </c>
      <c r="AH21" s="11">
        <v>0</v>
      </c>
      <c r="AI21" s="11">
        <v>63972.744917194745</v>
      </c>
      <c r="AJ21" s="11">
        <v>-768.02535599222858</v>
      </c>
      <c r="AK21" s="11">
        <v>2894.18358134957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609.29829729673509</v>
      </c>
      <c r="AZ21" s="11">
        <v>6061.523665145246</v>
      </c>
      <c r="BA21" s="11">
        <v>0</v>
      </c>
      <c r="BB21" s="11">
        <v>0</v>
      </c>
      <c r="BC21" s="11">
        <v>697.07522149170325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363.69141990871481</v>
      </c>
      <c r="BJ21" s="11">
        <v>0</v>
      </c>
      <c r="BK21" s="11">
        <v>0</v>
      </c>
      <c r="BL21" s="11">
        <v>0</v>
      </c>
      <c r="BM21" s="11">
        <v>0</v>
      </c>
      <c r="BN21" s="11">
        <v>118199.7114703323</v>
      </c>
      <c r="BO21" s="11">
        <v>0</v>
      </c>
      <c r="BP21" s="11">
        <v>0</v>
      </c>
      <c r="BQ21" s="11">
        <v>0</v>
      </c>
      <c r="BR21" s="11">
        <v>0</v>
      </c>
      <c r="BS21" s="11">
        <v>333.38380158298855</v>
      </c>
      <c r="BT21" s="11">
        <v>0</v>
      </c>
      <c r="BU21" s="11">
        <v>0</v>
      </c>
      <c r="BV21" s="11">
        <v>0</v>
      </c>
      <c r="BW21" s="11">
        <v>60.615236651452463</v>
      </c>
      <c r="BX21" s="11">
        <v>0</v>
      </c>
      <c r="BY21" s="11">
        <v>0</v>
      </c>
      <c r="BZ21" s="11">
        <v>0</v>
      </c>
      <c r="CA21" s="11">
        <v>0</v>
      </c>
      <c r="CB21" s="11">
        <v>0</v>
      </c>
      <c r="CC21" s="11">
        <v>0</v>
      </c>
      <c r="CD21" s="11">
        <v>0</v>
      </c>
      <c r="CE21" s="11">
        <v>0</v>
      </c>
      <c r="CF21" s="11">
        <v>0</v>
      </c>
      <c r="CG21" s="11">
        <v>0</v>
      </c>
      <c r="CH21" s="11">
        <v>0</v>
      </c>
      <c r="CI21" s="11">
        <v>0</v>
      </c>
      <c r="CJ21" s="11">
        <v>0</v>
      </c>
      <c r="CK21" s="11">
        <v>8.1224417112946306</v>
      </c>
      <c r="CL21" s="11">
        <v>0</v>
      </c>
      <c r="CM21" s="11">
        <v>615.55985124282984</v>
      </c>
      <c r="CN21" s="11">
        <v>0</v>
      </c>
      <c r="CO21" s="11">
        <v>0</v>
      </c>
      <c r="CP21" s="11">
        <v>1509.3193926211663</v>
      </c>
      <c r="CQ21" s="11">
        <v>963945.08134526329</v>
      </c>
      <c r="CR21" s="11">
        <v>0</v>
      </c>
      <c r="CS21" s="11">
        <v>31428.757742831498</v>
      </c>
      <c r="CT21" s="11">
        <v>0</v>
      </c>
      <c r="CU21" s="11">
        <v>0</v>
      </c>
      <c r="CV21" s="11">
        <v>0</v>
      </c>
      <c r="CW21" s="11">
        <v>0</v>
      </c>
      <c r="CX21" s="11">
        <v>0</v>
      </c>
      <c r="CY21" s="11">
        <v>0</v>
      </c>
      <c r="CZ21" s="11">
        <v>0</v>
      </c>
      <c r="DA21" s="11">
        <v>5697.8322452365319</v>
      </c>
      <c r="DB21" s="11">
        <v>0</v>
      </c>
      <c r="DC21" s="11">
        <v>0</v>
      </c>
      <c r="DD21" s="11">
        <v>0</v>
      </c>
      <c r="DE21" s="11">
        <v>0</v>
      </c>
      <c r="DF21" s="11">
        <v>0</v>
      </c>
      <c r="DG21" s="11">
        <v>0</v>
      </c>
      <c r="DH21" s="11">
        <v>0</v>
      </c>
      <c r="DI21" s="11">
        <v>0</v>
      </c>
      <c r="DJ21" s="11">
        <v>0</v>
      </c>
      <c r="DK21" s="11">
        <v>0</v>
      </c>
      <c r="DL21" s="11">
        <v>0</v>
      </c>
      <c r="DM21" s="11"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v>0</v>
      </c>
      <c r="DS21" s="11">
        <v>0</v>
      </c>
      <c r="DT21" s="11">
        <v>0</v>
      </c>
      <c r="DU21" s="11">
        <v>0</v>
      </c>
      <c r="DV21" s="11">
        <v>0</v>
      </c>
      <c r="DW21" s="11">
        <v>50.693222255453975</v>
      </c>
      <c r="DX21" s="11">
        <v>0</v>
      </c>
      <c r="DY21" s="11">
        <v>0</v>
      </c>
      <c r="DZ21" s="11">
        <v>0</v>
      </c>
      <c r="EA21" s="11">
        <v>0</v>
      </c>
      <c r="EB21" s="11">
        <v>0</v>
      </c>
      <c r="EC21" s="11">
        <v>0</v>
      </c>
      <c r="EE21" s="12">
        <v>1276441.0124930495</v>
      </c>
    </row>
    <row r="22" spans="1:135" x14ac:dyDescent="0.3">
      <c r="A22" s="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E22" s="14"/>
    </row>
    <row r="23" spans="1:135" x14ac:dyDescent="0.3">
      <c r="A23" s="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E23" s="12"/>
    </row>
    <row r="24" spans="1:135" x14ac:dyDescent="0.3">
      <c r="A24" s="15" t="s">
        <v>3</v>
      </c>
      <c r="B24" s="11">
        <v>682112.31438734964</v>
      </c>
      <c r="C24" s="11">
        <v>510648.29269846634</v>
      </c>
      <c r="D24" s="11">
        <v>7418.7885827564915</v>
      </c>
      <c r="E24" s="11">
        <v>405634.20256234473</v>
      </c>
      <c r="F24" s="11">
        <v>702595.00168911146</v>
      </c>
      <c r="G24" s="11">
        <v>323291.46356294712</v>
      </c>
      <c r="H24" s="11">
        <v>597441.49648812704</v>
      </c>
      <c r="I24" s="11">
        <v>1583.8294544932241</v>
      </c>
      <c r="J24" s="11">
        <v>5063.5743644379945</v>
      </c>
      <c r="K24" s="11">
        <v>370171.20694412367</v>
      </c>
      <c r="L24" s="11">
        <v>226176.87319900349</v>
      </c>
      <c r="M24" s="11">
        <v>53242.334394199584</v>
      </c>
      <c r="N24" s="11">
        <v>74541.994666552098</v>
      </c>
      <c r="O24" s="11">
        <v>192322.45113550217</v>
      </c>
      <c r="P24" s="11">
        <v>117806.45757052727</v>
      </c>
      <c r="Q24" s="11">
        <v>464192.95860952185</v>
      </c>
      <c r="R24" s="11">
        <v>2192.1833967537409</v>
      </c>
      <c r="S24" s="11">
        <v>37383.46738099408</v>
      </c>
      <c r="T24" s="11">
        <v>0</v>
      </c>
      <c r="U24" s="11">
        <v>0</v>
      </c>
      <c r="V24" s="11">
        <v>34216.380106166849</v>
      </c>
      <c r="W24" s="11">
        <v>474201.40776382369</v>
      </c>
      <c r="X24" s="11">
        <v>163216.47576032902</v>
      </c>
      <c r="Y24" s="11">
        <v>469.26169866662627</v>
      </c>
      <c r="Z24" s="11">
        <v>81420.428702858364</v>
      </c>
      <c r="AA24" s="11">
        <v>25685.000935052918</v>
      </c>
      <c r="AB24" s="11">
        <v>1527527.5153061992</v>
      </c>
      <c r="AC24" s="11">
        <v>474116.31111424475</v>
      </c>
      <c r="AD24" s="11">
        <v>4502.7546045694935</v>
      </c>
      <c r="AE24" s="11">
        <v>134095.46540802735</v>
      </c>
      <c r="AF24" s="11">
        <v>61192.625953434559</v>
      </c>
      <c r="AG24" s="11">
        <v>140337.68899212207</v>
      </c>
      <c r="AH24" s="11">
        <v>64.601256884157578</v>
      </c>
      <c r="AI24" s="11">
        <v>425766.53081584501</v>
      </c>
      <c r="AJ24" s="11">
        <v>1811804.2250714251</v>
      </c>
      <c r="AK24" s="11">
        <v>2647179.1150350105</v>
      </c>
      <c r="AL24" s="11">
        <v>102432.17710421806</v>
      </c>
      <c r="AM24" s="11">
        <v>478457.50465800508</v>
      </c>
      <c r="AN24" s="11">
        <v>161075.72451306364</v>
      </c>
      <c r="AO24" s="11">
        <v>171359.86895555843</v>
      </c>
      <c r="AP24" s="11">
        <v>123187.21924922541</v>
      </c>
      <c r="AQ24" s="11">
        <v>2306.9754972529581</v>
      </c>
      <c r="AR24" s="11">
        <v>89104.735168273051</v>
      </c>
      <c r="AS24" s="11">
        <v>66239.267844390008</v>
      </c>
      <c r="AT24" s="11">
        <v>78546.506971085604</v>
      </c>
      <c r="AU24" s="11">
        <v>126664.19593265538</v>
      </c>
      <c r="AV24" s="11">
        <v>128891.10472449954</v>
      </c>
      <c r="AW24" s="11">
        <v>90034.347847248282</v>
      </c>
      <c r="AX24" s="11">
        <v>105228.82870430796</v>
      </c>
      <c r="AY24" s="11">
        <v>300519.5864676293</v>
      </c>
      <c r="AZ24" s="11">
        <v>249880.19765365872</v>
      </c>
      <c r="BA24" s="11">
        <v>1220903.5842788543</v>
      </c>
      <c r="BB24" s="11">
        <v>10658.473711439214</v>
      </c>
      <c r="BC24" s="11">
        <v>387320.05691464228</v>
      </c>
      <c r="BD24" s="11">
        <v>292310.58649639471</v>
      </c>
      <c r="BE24" s="11">
        <v>295611.76290249953</v>
      </c>
      <c r="BF24" s="11">
        <v>39509.735543198367</v>
      </c>
      <c r="BG24" s="11">
        <v>2947.1444240021092</v>
      </c>
      <c r="BH24" s="11">
        <v>21863.234737696162</v>
      </c>
      <c r="BI24" s="11">
        <v>49839.020529788671</v>
      </c>
      <c r="BJ24" s="11">
        <v>10798.550721545969</v>
      </c>
      <c r="BK24" s="11">
        <v>7096.7805545979618</v>
      </c>
      <c r="BL24" s="11">
        <v>27190.397821697403</v>
      </c>
      <c r="BM24" s="11">
        <v>75264.27649015568</v>
      </c>
      <c r="BN24" s="11">
        <v>2836937.0495644868</v>
      </c>
      <c r="BO24" s="11">
        <v>130644.00176969344</v>
      </c>
      <c r="BP24" s="11">
        <v>139843.45064026976</v>
      </c>
      <c r="BQ24" s="11">
        <v>8562.0191755359137</v>
      </c>
      <c r="BR24" s="11">
        <v>42084.820692965761</v>
      </c>
      <c r="BS24" s="11">
        <v>527111.64734073053</v>
      </c>
      <c r="BT24" s="11">
        <v>71563.508138112535</v>
      </c>
      <c r="BU24" s="11">
        <v>1050094.2279550452</v>
      </c>
      <c r="BV24" s="11">
        <v>2571568.9201832321</v>
      </c>
      <c r="BW24" s="11">
        <v>2396026.9803074738</v>
      </c>
      <c r="BX24" s="11">
        <v>558858.23642938514</v>
      </c>
      <c r="BY24" s="11">
        <v>32504.926986126655</v>
      </c>
      <c r="BZ24" s="11">
        <v>113617.80784588725</v>
      </c>
      <c r="CA24" s="11">
        <v>116647.67351880982</v>
      </c>
      <c r="CB24" s="11">
        <v>190640.11792240161</v>
      </c>
      <c r="CC24" s="11">
        <v>178881.16906201118</v>
      </c>
      <c r="CD24" s="11">
        <v>58260.172268494076</v>
      </c>
      <c r="CE24" s="11">
        <v>88487.903408365659</v>
      </c>
      <c r="CF24" s="11">
        <v>4480.7823972875458</v>
      </c>
      <c r="CG24" s="11">
        <v>3415.5946020213446</v>
      </c>
      <c r="CH24" s="11">
        <v>5337.3807571513671</v>
      </c>
      <c r="CI24" s="11">
        <v>4998.2112897673505</v>
      </c>
      <c r="CJ24" s="11">
        <v>1911.5272109412695</v>
      </c>
      <c r="CK24" s="11">
        <v>2901787.3167006797</v>
      </c>
      <c r="CL24" s="11">
        <v>37015.827079976225</v>
      </c>
      <c r="CM24" s="11">
        <v>276832.32720957894</v>
      </c>
      <c r="CN24" s="11">
        <v>121293.80916074058</v>
      </c>
      <c r="CO24" s="11">
        <v>605611.95637236012</v>
      </c>
      <c r="CP24" s="11">
        <v>6526413.2371372031</v>
      </c>
      <c r="CQ24" s="11">
        <v>1276094.5691926526</v>
      </c>
      <c r="CR24" s="11">
        <v>52570.158393665035</v>
      </c>
      <c r="CS24" s="11">
        <v>1261256.0532570668</v>
      </c>
      <c r="CT24" s="11">
        <v>4630.190432820149</v>
      </c>
      <c r="CU24" s="11">
        <v>69093.593271628197</v>
      </c>
      <c r="CV24" s="11">
        <v>102438.01436872563</v>
      </c>
      <c r="CW24" s="11">
        <v>224064.59212210178</v>
      </c>
      <c r="CX24" s="11">
        <v>10962.584938073662</v>
      </c>
      <c r="CY24" s="11">
        <v>35460.760482315818</v>
      </c>
      <c r="CZ24" s="11">
        <v>8000.7493083384461</v>
      </c>
      <c r="DA24" s="11">
        <v>1710708.5753086433</v>
      </c>
      <c r="DB24" s="11">
        <v>1585745.3951537146</v>
      </c>
      <c r="DC24" s="11">
        <v>1629768.2573438189</v>
      </c>
      <c r="DD24" s="11">
        <v>18870.859629687595</v>
      </c>
      <c r="DE24" s="11">
        <v>6207.2697200900848</v>
      </c>
      <c r="DF24" s="11">
        <v>83115.547064982675</v>
      </c>
      <c r="DG24" s="11">
        <v>68.556435877065198</v>
      </c>
      <c r="DH24" s="11">
        <v>24070.010259703853</v>
      </c>
      <c r="DI24" s="11">
        <v>6743.3076823700258</v>
      </c>
      <c r="DJ24" s="11">
        <v>94404.894316938007</v>
      </c>
      <c r="DK24" s="11">
        <v>108632.78964654046</v>
      </c>
      <c r="DL24" s="11">
        <v>31593.402077392719</v>
      </c>
      <c r="DM24" s="11">
        <v>775.34203712173303</v>
      </c>
      <c r="DN24" s="11">
        <v>1562699.7748593804</v>
      </c>
      <c r="DO24" s="11">
        <v>59938.652944487032</v>
      </c>
      <c r="DP24" s="11">
        <v>6998.8135019912597</v>
      </c>
      <c r="DQ24" s="11">
        <v>48984.860962949009</v>
      </c>
      <c r="DR24" s="11">
        <v>26523.843894547692</v>
      </c>
      <c r="DS24" s="11">
        <v>23795.777214090434</v>
      </c>
      <c r="DT24" s="11">
        <v>23743.774628085728</v>
      </c>
      <c r="DU24" s="11">
        <v>23743.627793301635</v>
      </c>
      <c r="DV24" s="11">
        <v>23550.155845385976</v>
      </c>
      <c r="DW24" s="11">
        <v>4806751.2136455849</v>
      </c>
      <c r="DX24" s="11">
        <v>22073.11739309541</v>
      </c>
      <c r="DY24" s="11">
        <v>0</v>
      </c>
      <c r="DZ24" s="11">
        <v>220.5444462217456</v>
      </c>
      <c r="EA24" s="11">
        <v>27337.71302379352</v>
      </c>
      <c r="EB24" s="11">
        <v>88.217778488698229</v>
      </c>
      <c r="EC24" s="11">
        <v>685041.48428355413</v>
      </c>
      <c r="EE24" s="12">
        <v>54783056.173815437</v>
      </c>
    </row>
    <row r="25" spans="1:135" x14ac:dyDescent="0.3">
      <c r="A25" s="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E25" s="12"/>
    </row>
    <row r="26" spans="1:135" x14ac:dyDescent="0.3">
      <c r="A26" s="15" t="s">
        <v>4</v>
      </c>
      <c r="B26" s="13">
        <v>8668.2285382024711</v>
      </c>
      <c r="C26" s="13">
        <v>4732.8759319396922</v>
      </c>
      <c r="D26" s="13">
        <v>1017.9764080950936</v>
      </c>
      <c r="E26" s="13">
        <v>-28751.498518290813</v>
      </c>
      <c r="F26" s="13">
        <v>8019.81708349369</v>
      </c>
      <c r="G26" s="13">
        <v>7674.419105175999</v>
      </c>
      <c r="H26" s="13">
        <v>-25012.554688811768</v>
      </c>
      <c r="I26" s="13">
        <v>-97.486506354702442</v>
      </c>
      <c r="J26" s="13">
        <v>3412.9826392986852</v>
      </c>
      <c r="K26" s="13">
        <v>11126.582090527343</v>
      </c>
      <c r="L26" s="13">
        <v>62035.303840743174</v>
      </c>
      <c r="M26" s="13">
        <v>9173.383392566866</v>
      </c>
      <c r="N26" s="13">
        <v>-32926.439932110487</v>
      </c>
      <c r="O26" s="13">
        <v>270.97216547394055</v>
      </c>
      <c r="P26" s="13">
        <v>12540.251093372994</v>
      </c>
      <c r="Q26" s="13">
        <v>-71496.877041828935</v>
      </c>
      <c r="R26" s="13">
        <v>-375.03588940467307</v>
      </c>
      <c r="S26" s="13">
        <v>15566.360133057478</v>
      </c>
      <c r="T26" s="13">
        <v>0</v>
      </c>
      <c r="U26" s="13">
        <v>0</v>
      </c>
      <c r="V26" s="13">
        <v>293.80499012906512</v>
      </c>
      <c r="W26" s="13">
        <v>22858.87120505108</v>
      </c>
      <c r="X26" s="13">
        <v>780.00610601404333</v>
      </c>
      <c r="Y26" s="13">
        <v>51.911343977815477</v>
      </c>
      <c r="Z26" s="13">
        <v>2069.3776014119212</v>
      </c>
      <c r="AA26" s="13">
        <v>3190.7732825035455</v>
      </c>
      <c r="AB26" s="13">
        <v>249342.85837103403</v>
      </c>
      <c r="AC26" s="13">
        <v>54281.063225269492</v>
      </c>
      <c r="AD26" s="13">
        <v>1073.2094495155889</v>
      </c>
      <c r="AE26" s="13">
        <v>-162.22508045838913</v>
      </c>
      <c r="AF26" s="13">
        <v>15224.073159160369</v>
      </c>
      <c r="AG26" s="13">
        <v>33272.107454313984</v>
      </c>
      <c r="AH26" s="13">
        <v>0</v>
      </c>
      <c r="AI26" s="13">
        <v>-157015.77971395955</v>
      </c>
      <c r="AJ26" s="13">
        <v>-30854.317443017382</v>
      </c>
      <c r="AK26" s="13">
        <v>-15677.897575078066</v>
      </c>
      <c r="AL26" s="13">
        <v>7216.8428641600913</v>
      </c>
      <c r="AM26" s="13">
        <v>214517.04147239251</v>
      </c>
      <c r="AN26" s="13">
        <v>-4376.2088643155585</v>
      </c>
      <c r="AO26" s="13">
        <v>69990.476335541724</v>
      </c>
      <c r="AP26" s="13">
        <v>31588.376634576154</v>
      </c>
      <c r="AQ26" s="13">
        <v>2306.9507207076249</v>
      </c>
      <c r="AR26" s="13">
        <v>-52025.34098343183</v>
      </c>
      <c r="AS26" s="13">
        <v>-7280.2754868682678</v>
      </c>
      <c r="AT26" s="13">
        <v>3231.5586866265658</v>
      </c>
      <c r="AU26" s="13">
        <v>72116.327418810208</v>
      </c>
      <c r="AV26" s="13">
        <v>4137.8821862495388</v>
      </c>
      <c r="AW26" s="13">
        <v>8554.11361044558</v>
      </c>
      <c r="AX26" s="13">
        <v>10957.760623505121</v>
      </c>
      <c r="AY26" s="13">
        <v>27531.984637764923</v>
      </c>
      <c r="AZ26" s="13">
        <v>-32186.223014189425</v>
      </c>
      <c r="BA26" s="13">
        <v>19894.600890045986</v>
      </c>
      <c r="BB26" s="13">
        <v>4359.826734054921</v>
      </c>
      <c r="BC26" s="13">
        <v>-8978.3359517068602</v>
      </c>
      <c r="BD26" s="13">
        <v>96345.538762138254</v>
      </c>
      <c r="BE26" s="13">
        <v>18106.587643156236</v>
      </c>
      <c r="BF26" s="13">
        <v>26658.695159689727</v>
      </c>
      <c r="BG26" s="13">
        <v>340.80868595523498</v>
      </c>
      <c r="BH26" s="13">
        <v>-225.34277971338088</v>
      </c>
      <c r="BI26" s="13">
        <v>8430.8319653541694</v>
      </c>
      <c r="BJ26" s="13">
        <v>4706.6691911052949</v>
      </c>
      <c r="BK26" s="13">
        <v>-1708.5443404456719</v>
      </c>
      <c r="BL26" s="13">
        <v>510.20137374604747</v>
      </c>
      <c r="BM26" s="13">
        <v>10309.348977534341</v>
      </c>
      <c r="BN26" s="13">
        <v>346879.9163953145</v>
      </c>
      <c r="BO26" s="13">
        <v>-5844.5877707680484</v>
      </c>
      <c r="BP26" s="13">
        <v>2337.5924841441156</v>
      </c>
      <c r="BQ26" s="13">
        <v>4835.6172501381434</v>
      </c>
      <c r="BR26" s="13">
        <v>6059.8789816891513</v>
      </c>
      <c r="BS26" s="13">
        <v>-93314.606234233011</v>
      </c>
      <c r="BT26" s="13">
        <v>-20356.862897992411</v>
      </c>
      <c r="BU26" s="13">
        <v>-1138.4237245414406</v>
      </c>
      <c r="BV26" s="13">
        <v>246633.00072198035</v>
      </c>
      <c r="BW26" s="13">
        <v>-249811.66042857012</v>
      </c>
      <c r="BX26" s="13">
        <v>129034.19269949244</v>
      </c>
      <c r="BY26" s="13">
        <v>9499.7990244185676</v>
      </c>
      <c r="BZ26" s="13">
        <v>-38026.048515949908</v>
      </c>
      <c r="CA26" s="13">
        <v>-37440.732113282327</v>
      </c>
      <c r="CB26" s="13">
        <v>46651.52661910496</v>
      </c>
      <c r="CC26" s="13">
        <v>18227.015497517918</v>
      </c>
      <c r="CD26" s="13">
        <v>-87388.83143337279</v>
      </c>
      <c r="CE26" s="13">
        <v>0</v>
      </c>
      <c r="CF26" s="13">
        <v>-1077.9338611442345</v>
      </c>
      <c r="CG26" s="13">
        <v>-1324.4905623833306</v>
      </c>
      <c r="CH26" s="13">
        <v>-1264.3985780780877</v>
      </c>
      <c r="CI26" s="13">
        <v>-1193.7115117504445</v>
      </c>
      <c r="CJ26" s="13">
        <v>-460.19867357257272</v>
      </c>
      <c r="CK26" s="13">
        <v>-30814.565677854232</v>
      </c>
      <c r="CL26" s="13">
        <v>9349.1886652264584</v>
      </c>
      <c r="CM26" s="13">
        <v>-38498.908088274533</v>
      </c>
      <c r="CN26" s="13">
        <v>27708.67667590428</v>
      </c>
      <c r="CO26" s="13">
        <v>94756.427600310126</v>
      </c>
      <c r="CP26" s="13">
        <v>717904.0441170577</v>
      </c>
      <c r="CQ26" s="13">
        <v>143138.39253084571</v>
      </c>
      <c r="CR26" s="13">
        <v>35996.438319993962</v>
      </c>
      <c r="CS26" s="13">
        <v>25795.569856151007</v>
      </c>
      <c r="CT26" s="13">
        <v>0</v>
      </c>
      <c r="CU26" s="13">
        <v>23275.042959453211</v>
      </c>
      <c r="CV26" s="13">
        <v>16928.360773970257</v>
      </c>
      <c r="CW26" s="13">
        <v>81870.046605840238</v>
      </c>
      <c r="CX26" s="13">
        <v>-2130.448491875366</v>
      </c>
      <c r="CY26" s="13">
        <v>8319.8873429608648</v>
      </c>
      <c r="CZ26" s="13">
        <v>3586.7753684224381</v>
      </c>
      <c r="DA26" s="13">
        <v>211493.76802188833</v>
      </c>
      <c r="DB26" s="13">
        <v>122385.16660230886</v>
      </c>
      <c r="DC26" s="13">
        <v>478343.46832954558</v>
      </c>
      <c r="DD26" s="13">
        <v>3496.2295166994736</v>
      </c>
      <c r="DE26" s="13">
        <v>4996.0011661517983</v>
      </c>
      <c r="DF26" s="13">
        <v>16440.107128630189</v>
      </c>
      <c r="DG26" s="13">
        <v>9.0369314174082405</v>
      </c>
      <c r="DH26" s="13">
        <v>13694.860108415611</v>
      </c>
      <c r="DI26" s="13">
        <v>822.81256466341438</v>
      </c>
      <c r="DJ26" s="13">
        <v>5237.6274326465791</v>
      </c>
      <c r="DK26" s="13">
        <v>-13424.792679082107</v>
      </c>
      <c r="DL26" s="13">
        <v>598.00119978256771</v>
      </c>
      <c r="DM26" s="13">
        <v>0</v>
      </c>
      <c r="DN26" s="13">
        <v>54622.783254704904</v>
      </c>
      <c r="DO26" s="13">
        <v>4629.5795683223478</v>
      </c>
      <c r="DP26" s="13">
        <v>1023.0033491436516</v>
      </c>
      <c r="DQ26" s="13">
        <v>29947.972803938708</v>
      </c>
      <c r="DR26" s="13">
        <v>15720.073642719199</v>
      </c>
      <c r="DS26" s="13">
        <v>14049.259493612573</v>
      </c>
      <c r="DT26" s="13">
        <v>13964.458366201752</v>
      </c>
      <c r="DU26" s="13">
        <v>14008.560412188161</v>
      </c>
      <c r="DV26" s="13">
        <v>14137.641713949364</v>
      </c>
      <c r="DW26" s="13">
        <v>238207.72425120603</v>
      </c>
      <c r="DX26" s="13">
        <v>6839.6208407352533</v>
      </c>
      <c r="DY26" s="13">
        <v>-512.52327714067746</v>
      </c>
      <c r="DZ26" s="13">
        <v>100.17630129994794</v>
      </c>
      <c r="EA26" s="13">
        <v>9853.8054083929092</v>
      </c>
      <c r="EB26" s="13">
        <v>-44.978381093019607</v>
      </c>
      <c r="EC26" s="13">
        <v>503484.597579906</v>
      </c>
      <c r="EE26" s="14">
        <v>3852164.2729513515</v>
      </c>
    </row>
    <row r="27" spans="1:135" x14ac:dyDescent="0.3">
      <c r="A27" s="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E27" s="12"/>
    </row>
    <row r="28" spans="1:135" x14ac:dyDescent="0.3">
      <c r="A28" s="16" t="s">
        <v>5</v>
      </c>
      <c r="B28" s="11">
        <v>690780.54292555212</v>
      </c>
      <c r="C28" s="11">
        <v>515381.16863040603</v>
      </c>
      <c r="D28" s="11">
        <v>8436.764990851585</v>
      </c>
      <c r="E28" s="11">
        <v>376882.70404405391</v>
      </c>
      <c r="F28" s="11">
        <v>710614.81877260515</v>
      </c>
      <c r="G28" s="11">
        <v>330965.88266812311</v>
      </c>
      <c r="H28" s="11">
        <v>572428.94179931527</v>
      </c>
      <c r="I28" s="11">
        <v>1486.3429481385217</v>
      </c>
      <c r="J28" s="11">
        <v>8476.5570037366797</v>
      </c>
      <c r="K28" s="11">
        <v>381297.78903465101</v>
      </c>
      <c r="L28" s="11">
        <v>288212.17703974666</v>
      </c>
      <c r="M28" s="11">
        <v>62415.71778676645</v>
      </c>
      <c r="N28" s="11">
        <v>41615.554734441612</v>
      </c>
      <c r="O28" s="11">
        <v>192593.42330097611</v>
      </c>
      <c r="P28" s="11">
        <v>130346.70866390027</v>
      </c>
      <c r="Q28" s="11">
        <v>392696.08156769292</v>
      </c>
      <c r="R28" s="11">
        <v>1817.1475073490678</v>
      </c>
      <c r="S28" s="11">
        <v>52949.827514051562</v>
      </c>
      <c r="T28" s="11">
        <v>0</v>
      </c>
      <c r="U28" s="11">
        <v>0</v>
      </c>
      <c r="V28" s="11">
        <v>34510.185096295914</v>
      </c>
      <c r="W28" s="11">
        <v>497060.27896887477</v>
      </c>
      <c r="X28" s="11">
        <v>163996.48186634306</v>
      </c>
      <c r="Y28" s="11">
        <v>521.17304264444169</v>
      </c>
      <c r="Z28" s="11">
        <v>83489.806304270285</v>
      </c>
      <c r="AA28" s="11">
        <v>28875.774217556464</v>
      </c>
      <c r="AB28" s="11">
        <v>1776870.3736772332</v>
      </c>
      <c r="AC28" s="11">
        <v>528397.37433951418</v>
      </c>
      <c r="AD28" s="11">
        <v>5575.9640540850824</v>
      </c>
      <c r="AE28" s="11">
        <v>133933.24032756896</v>
      </c>
      <c r="AF28" s="11">
        <v>76416.699112594928</v>
      </c>
      <c r="AG28" s="11">
        <v>173609.79644643606</v>
      </c>
      <c r="AH28" s="11">
        <v>64.601256884157578</v>
      </c>
      <c r="AI28" s="11">
        <v>268750.75110188546</v>
      </c>
      <c r="AJ28" s="11">
        <v>1780949.9076284077</v>
      </c>
      <c r="AK28" s="11">
        <v>2631501.2174599324</v>
      </c>
      <c r="AL28" s="11">
        <v>109649.01996837815</v>
      </c>
      <c r="AM28" s="11">
        <v>692974.54613039759</v>
      </c>
      <c r="AN28" s="11">
        <v>156699.51564874809</v>
      </c>
      <c r="AO28" s="11">
        <v>241350.34529110015</v>
      </c>
      <c r="AP28" s="11">
        <v>154775.59588380158</v>
      </c>
      <c r="AQ28" s="11">
        <v>4613.926217960583</v>
      </c>
      <c r="AR28" s="11">
        <v>37079.394184841221</v>
      </c>
      <c r="AS28" s="11">
        <v>58958.99235752174</v>
      </c>
      <c r="AT28" s="11">
        <v>81778.06565771217</v>
      </c>
      <c r="AU28" s="11">
        <v>198780.52335146558</v>
      </c>
      <c r="AV28" s="11">
        <v>133028.98691074908</v>
      </c>
      <c r="AW28" s="11">
        <v>98588.461457693862</v>
      </c>
      <c r="AX28" s="11">
        <v>116186.58932781308</v>
      </c>
      <c r="AY28" s="11">
        <v>328051.57110539422</v>
      </c>
      <c r="AZ28" s="11">
        <v>217693.97463946929</v>
      </c>
      <c r="BA28" s="11">
        <v>1240798.1851689003</v>
      </c>
      <c r="BB28" s="11">
        <v>15018.300445494135</v>
      </c>
      <c r="BC28" s="11">
        <v>378341.72096293542</v>
      </c>
      <c r="BD28" s="11">
        <v>388656.12525853293</v>
      </c>
      <c r="BE28" s="11">
        <v>313718.35054565576</v>
      </c>
      <c r="BF28" s="11">
        <v>66168.430702888087</v>
      </c>
      <c r="BG28" s="11">
        <v>3287.9531099573442</v>
      </c>
      <c r="BH28" s="11">
        <v>21637.891957982782</v>
      </c>
      <c r="BI28" s="11">
        <v>58269.852495142841</v>
      </c>
      <c r="BJ28" s="11">
        <v>15505.219912651264</v>
      </c>
      <c r="BK28" s="11">
        <v>5388.2362141522899</v>
      </c>
      <c r="BL28" s="11">
        <v>27700.59919544345</v>
      </c>
      <c r="BM28" s="11">
        <v>85573.625467690028</v>
      </c>
      <c r="BN28" s="11">
        <v>3183816.9659598013</v>
      </c>
      <c r="BO28" s="11">
        <v>124799.41399892539</v>
      </c>
      <c r="BP28" s="11">
        <v>142181.04312441387</v>
      </c>
      <c r="BQ28" s="11">
        <v>13397.636425674056</v>
      </c>
      <c r="BR28" s="11">
        <v>48144.699674654912</v>
      </c>
      <c r="BS28" s="11">
        <v>433797.04110649752</v>
      </c>
      <c r="BT28" s="11">
        <v>51206.645240120124</v>
      </c>
      <c r="BU28" s="11">
        <v>1048955.8042305037</v>
      </c>
      <c r="BV28" s="11">
        <v>2818201.9209052124</v>
      </c>
      <c r="BW28" s="11">
        <v>2146215.3198789037</v>
      </c>
      <c r="BX28" s="11">
        <v>687892.42912887759</v>
      </c>
      <c r="BY28" s="11">
        <v>42004.726010545222</v>
      </c>
      <c r="BZ28" s="11">
        <v>75591.75932993734</v>
      </c>
      <c r="CA28" s="11">
        <v>79206.941405527497</v>
      </c>
      <c r="CB28" s="11">
        <v>237291.64454150657</v>
      </c>
      <c r="CC28" s="11">
        <v>197108.18455952909</v>
      </c>
      <c r="CD28" s="11">
        <v>-29128.659164878714</v>
      </c>
      <c r="CE28" s="11">
        <v>88487.903408365659</v>
      </c>
      <c r="CF28" s="11">
        <v>3402.8485361433113</v>
      </c>
      <c r="CG28" s="11">
        <v>2091.104039638014</v>
      </c>
      <c r="CH28" s="11">
        <v>4072.9821790732794</v>
      </c>
      <c r="CI28" s="11">
        <v>3804.499778016906</v>
      </c>
      <c r="CJ28" s="11">
        <v>1451.3285373686967</v>
      </c>
      <c r="CK28" s="11">
        <v>2870972.7510228255</v>
      </c>
      <c r="CL28" s="11">
        <v>46365.015745202683</v>
      </c>
      <c r="CM28" s="11">
        <v>238333.41912130441</v>
      </c>
      <c r="CN28" s="11">
        <v>149002.48583664486</v>
      </c>
      <c r="CO28" s="11">
        <v>700368.38397267018</v>
      </c>
      <c r="CP28" s="11">
        <v>7244317.2812542608</v>
      </c>
      <c r="CQ28" s="11">
        <v>1419232.9617234983</v>
      </c>
      <c r="CR28" s="11">
        <v>88566.596713659004</v>
      </c>
      <c r="CS28" s="11">
        <v>1287051.6231132178</v>
      </c>
      <c r="CT28" s="11">
        <v>4630.190432820149</v>
      </c>
      <c r="CU28" s="11">
        <v>92368.636231081415</v>
      </c>
      <c r="CV28" s="11">
        <v>119366.37514269589</v>
      </c>
      <c r="CW28" s="11">
        <v>305934.63872794202</v>
      </c>
      <c r="CX28" s="11">
        <v>8832.1364461982957</v>
      </c>
      <c r="CY28" s="11">
        <v>43780.647825276683</v>
      </c>
      <c r="CZ28" s="11">
        <v>11587.524676760884</v>
      </c>
      <c r="DA28" s="11">
        <v>1922202.3433305316</v>
      </c>
      <c r="DB28" s="11">
        <v>1708130.5617560234</v>
      </c>
      <c r="DC28" s="11">
        <v>2108111.7256733645</v>
      </c>
      <c r="DD28" s="11">
        <v>22367.089146387068</v>
      </c>
      <c r="DE28" s="11">
        <v>11203.270886241884</v>
      </c>
      <c r="DF28" s="11">
        <v>99555.654193612863</v>
      </c>
      <c r="DG28" s="11">
        <v>77.593367294473438</v>
      </c>
      <c r="DH28" s="11">
        <v>37764.87036811946</v>
      </c>
      <c r="DI28" s="11">
        <v>7566.1202470334401</v>
      </c>
      <c r="DJ28" s="11">
        <v>99642.521749584586</v>
      </c>
      <c r="DK28" s="11">
        <v>95207.996967458355</v>
      </c>
      <c r="DL28" s="11">
        <v>32191.403277175286</v>
      </c>
      <c r="DM28" s="11">
        <v>775.34203712173303</v>
      </c>
      <c r="DN28" s="11">
        <v>1617322.5581140853</v>
      </c>
      <c r="DO28" s="11">
        <v>64568.23251280938</v>
      </c>
      <c r="DP28" s="11">
        <v>8021.8168511349113</v>
      </c>
      <c r="DQ28" s="11">
        <v>78932.833766887721</v>
      </c>
      <c r="DR28" s="11">
        <v>42243.917537266891</v>
      </c>
      <c r="DS28" s="11">
        <v>37845.03670770301</v>
      </c>
      <c r="DT28" s="11">
        <v>37708.232994287479</v>
      </c>
      <c r="DU28" s="11">
        <v>37752.188205489794</v>
      </c>
      <c r="DV28" s="11">
        <v>37687.79755933534</v>
      </c>
      <c r="DW28" s="11">
        <v>5044958.9378967909</v>
      </c>
      <c r="DX28" s="11">
        <v>28912.738233830663</v>
      </c>
      <c r="DY28" s="11">
        <v>-512.52327714067746</v>
      </c>
      <c r="DZ28" s="11">
        <v>320.72074752169351</v>
      </c>
      <c r="EA28" s="11">
        <v>37191.518432186429</v>
      </c>
      <c r="EB28" s="11">
        <v>43.239397395678623</v>
      </c>
      <c r="EC28" s="11">
        <v>1188526.0818634601</v>
      </c>
      <c r="EE28" s="12">
        <v>58635220.446766786</v>
      </c>
    </row>
    <row r="29" spans="1:135" x14ac:dyDescent="0.3">
      <c r="A29" s="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E29" s="12"/>
    </row>
    <row r="30" spans="1:135" x14ac:dyDescent="0.3">
      <c r="A30" s="2" t="s">
        <v>6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0</v>
      </c>
      <c r="BS30" s="13">
        <v>0</v>
      </c>
      <c r="BT30" s="13">
        <v>0</v>
      </c>
      <c r="BU30" s="13">
        <v>0</v>
      </c>
      <c r="BV30" s="13">
        <v>0</v>
      </c>
      <c r="BW30" s="13">
        <v>0</v>
      </c>
      <c r="BX30" s="13">
        <v>0</v>
      </c>
      <c r="BY30" s="13">
        <v>0</v>
      </c>
      <c r="BZ30" s="13">
        <v>0</v>
      </c>
      <c r="CA30" s="13">
        <v>0</v>
      </c>
      <c r="CB30" s="13">
        <v>0</v>
      </c>
      <c r="CC30" s="13">
        <v>0</v>
      </c>
      <c r="CD30" s="13">
        <v>0</v>
      </c>
      <c r="CE30" s="13">
        <v>0</v>
      </c>
      <c r="CF30" s="13">
        <v>0</v>
      </c>
      <c r="CG30" s="13">
        <v>0</v>
      </c>
      <c r="CH30" s="13">
        <v>0</v>
      </c>
      <c r="CI30" s="13">
        <v>0</v>
      </c>
      <c r="CJ30" s="13">
        <v>0</v>
      </c>
      <c r="CK30" s="13">
        <v>0</v>
      </c>
      <c r="CL30" s="13">
        <v>0</v>
      </c>
      <c r="CM30" s="13">
        <v>0</v>
      </c>
      <c r="CN30" s="13">
        <v>0</v>
      </c>
      <c r="CO30" s="13">
        <v>0</v>
      </c>
      <c r="CP30" s="13">
        <v>0</v>
      </c>
      <c r="CQ30" s="13">
        <v>0</v>
      </c>
      <c r="CR30" s="13">
        <v>0</v>
      </c>
      <c r="CS30" s="13">
        <v>0</v>
      </c>
      <c r="CT30" s="13">
        <v>0</v>
      </c>
      <c r="CU30" s="13">
        <v>0</v>
      </c>
      <c r="CV30" s="13">
        <v>0</v>
      </c>
      <c r="CW30" s="13">
        <v>0</v>
      </c>
      <c r="CX30" s="13">
        <v>0</v>
      </c>
      <c r="CY30" s="13">
        <v>0</v>
      </c>
      <c r="CZ30" s="13">
        <v>0</v>
      </c>
      <c r="DA30" s="13">
        <v>0</v>
      </c>
      <c r="DB30" s="13">
        <v>0</v>
      </c>
      <c r="DC30" s="13">
        <v>0</v>
      </c>
      <c r="DD30" s="13">
        <v>0</v>
      </c>
      <c r="DE30" s="13">
        <v>0</v>
      </c>
      <c r="DF30" s="13">
        <v>0</v>
      </c>
      <c r="DG30" s="13">
        <v>0</v>
      </c>
      <c r="DH30" s="13">
        <v>0</v>
      </c>
      <c r="DI30" s="13">
        <v>0</v>
      </c>
      <c r="DJ30" s="13">
        <v>0</v>
      </c>
      <c r="DK30" s="13">
        <v>0</v>
      </c>
      <c r="DL30" s="13">
        <v>0</v>
      </c>
      <c r="DM30" s="13">
        <v>0</v>
      </c>
      <c r="DN30" s="13">
        <v>0</v>
      </c>
      <c r="DO30" s="13">
        <v>0</v>
      </c>
      <c r="DP30" s="13">
        <v>0</v>
      </c>
      <c r="DQ30" s="13">
        <v>0</v>
      </c>
      <c r="DR30" s="13">
        <v>0</v>
      </c>
      <c r="DS30" s="13">
        <v>0</v>
      </c>
      <c r="DT30" s="13">
        <v>0</v>
      </c>
      <c r="DU30" s="13">
        <v>0</v>
      </c>
      <c r="DV30" s="13">
        <v>0</v>
      </c>
      <c r="DW30" s="13">
        <v>0</v>
      </c>
      <c r="DX30" s="13">
        <v>0</v>
      </c>
      <c r="DY30" s="13">
        <v>0</v>
      </c>
      <c r="DZ30" s="13">
        <v>0</v>
      </c>
      <c r="EA30" s="13">
        <v>0</v>
      </c>
      <c r="EB30" s="13">
        <v>0</v>
      </c>
      <c r="EC30" s="13">
        <v>0</v>
      </c>
      <c r="EE30" s="14">
        <v>0</v>
      </c>
    </row>
    <row r="31" spans="1:135" x14ac:dyDescent="0.3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E31" s="12"/>
    </row>
    <row r="32" spans="1:135" ht="15.75" thickBot="1" x14ac:dyDescent="0.35">
      <c r="A32" s="2" t="s">
        <v>7</v>
      </c>
      <c r="B32" s="17">
        <v>690780.54292555212</v>
      </c>
      <c r="C32" s="17">
        <v>515381.16863040603</v>
      </c>
      <c r="D32" s="17">
        <v>8436.764990851585</v>
      </c>
      <c r="E32" s="17">
        <v>376882.70404405391</v>
      </c>
      <c r="F32" s="17">
        <v>710614.81877260515</v>
      </c>
      <c r="G32" s="17">
        <v>330965.88266812311</v>
      </c>
      <c r="H32" s="17">
        <v>572428.94179931527</v>
      </c>
      <c r="I32" s="17">
        <v>1486.3429481385217</v>
      </c>
      <c r="J32" s="17">
        <v>8476.5570037366797</v>
      </c>
      <c r="K32" s="17">
        <v>381297.78903465101</v>
      </c>
      <c r="L32" s="17">
        <v>288212.17703974666</v>
      </c>
      <c r="M32" s="17">
        <v>62415.71778676645</v>
      </c>
      <c r="N32" s="17">
        <v>41615.554734441612</v>
      </c>
      <c r="O32" s="17">
        <v>192593.42330097611</v>
      </c>
      <c r="P32" s="17">
        <v>130346.70866390027</v>
      </c>
      <c r="Q32" s="17">
        <v>392696.08156769292</v>
      </c>
      <c r="R32" s="17">
        <v>1817.1475073490678</v>
      </c>
      <c r="S32" s="17">
        <v>52949.827514051562</v>
      </c>
      <c r="T32" s="17">
        <v>0</v>
      </c>
      <c r="U32" s="17">
        <v>0</v>
      </c>
      <c r="V32" s="17">
        <v>34510.185096295914</v>
      </c>
      <c r="W32" s="17">
        <v>497060.27896887477</v>
      </c>
      <c r="X32" s="17">
        <v>163996.48186634306</v>
      </c>
      <c r="Y32" s="17">
        <v>521.17304264444169</v>
      </c>
      <c r="Z32" s="17">
        <v>83489.806304270285</v>
      </c>
      <c r="AA32" s="17">
        <v>28875.774217556464</v>
      </c>
      <c r="AB32" s="17">
        <v>1776870.3736772332</v>
      </c>
      <c r="AC32" s="17">
        <v>528397.37433951418</v>
      </c>
      <c r="AD32" s="17">
        <v>5575.9640540850824</v>
      </c>
      <c r="AE32" s="17">
        <v>133933.24032756896</v>
      </c>
      <c r="AF32" s="17">
        <v>76416.699112594928</v>
      </c>
      <c r="AG32" s="17">
        <v>173609.79644643606</v>
      </c>
      <c r="AH32" s="17">
        <v>64.601256884157578</v>
      </c>
      <c r="AI32" s="17">
        <v>268750.75110188546</v>
      </c>
      <c r="AJ32" s="17">
        <v>1780949.9076284077</v>
      </c>
      <c r="AK32" s="17">
        <v>2631501.2174599324</v>
      </c>
      <c r="AL32" s="17">
        <v>109649.01996837815</v>
      </c>
      <c r="AM32" s="17">
        <v>692974.54613039759</v>
      </c>
      <c r="AN32" s="17">
        <v>156699.51564874809</v>
      </c>
      <c r="AO32" s="17">
        <v>241350.34529110015</v>
      </c>
      <c r="AP32" s="17">
        <v>154775.59588380158</v>
      </c>
      <c r="AQ32" s="17">
        <v>4613.926217960583</v>
      </c>
      <c r="AR32" s="17">
        <v>37079.394184841221</v>
      </c>
      <c r="AS32" s="17">
        <v>58958.99235752174</v>
      </c>
      <c r="AT32" s="17">
        <v>81778.06565771217</v>
      </c>
      <c r="AU32" s="17">
        <v>198780.52335146558</v>
      </c>
      <c r="AV32" s="17">
        <v>133028.98691074908</v>
      </c>
      <c r="AW32" s="17">
        <v>98588.461457693862</v>
      </c>
      <c r="AX32" s="17">
        <v>116186.58932781308</v>
      </c>
      <c r="AY32" s="17">
        <v>328051.57110539422</v>
      </c>
      <c r="AZ32" s="17">
        <v>217693.97463946929</v>
      </c>
      <c r="BA32" s="17">
        <v>1240798.1851689003</v>
      </c>
      <c r="BB32" s="17">
        <v>15018.300445494135</v>
      </c>
      <c r="BC32" s="17">
        <v>378341.72096293542</v>
      </c>
      <c r="BD32" s="17">
        <v>388656.12525853293</v>
      </c>
      <c r="BE32" s="17">
        <v>313718.35054565576</v>
      </c>
      <c r="BF32" s="17">
        <v>66168.430702888087</v>
      </c>
      <c r="BG32" s="17">
        <v>3287.9531099573442</v>
      </c>
      <c r="BH32" s="17">
        <v>21637.891957982782</v>
      </c>
      <c r="BI32" s="17">
        <v>58269.852495142841</v>
      </c>
      <c r="BJ32" s="17">
        <v>15505.219912651264</v>
      </c>
      <c r="BK32" s="17">
        <v>5388.2362141522899</v>
      </c>
      <c r="BL32" s="17">
        <v>27700.59919544345</v>
      </c>
      <c r="BM32" s="17">
        <v>85573.625467690028</v>
      </c>
      <c r="BN32" s="17">
        <v>3183816.9659598013</v>
      </c>
      <c r="BO32" s="17">
        <v>124799.41399892539</v>
      </c>
      <c r="BP32" s="17">
        <v>142181.04312441387</v>
      </c>
      <c r="BQ32" s="17">
        <v>13397.636425674056</v>
      </c>
      <c r="BR32" s="17">
        <v>48144.699674654912</v>
      </c>
      <c r="BS32" s="17">
        <v>433797.04110649752</v>
      </c>
      <c r="BT32" s="17">
        <v>51206.645240120124</v>
      </c>
      <c r="BU32" s="17">
        <v>1048955.8042305037</v>
      </c>
      <c r="BV32" s="17">
        <v>2818201.9209052124</v>
      </c>
      <c r="BW32" s="17">
        <v>2146215.3198789037</v>
      </c>
      <c r="BX32" s="17">
        <v>687892.42912887759</v>
      </c>
      <c r="BY32" s="17">
        <v>42004.726010545222</v>
      </c>
      <c r="BZ32" s="17">
        <v>75591.75932993734</v>
      </c>
      <c r="CA32" s="17">
        <v>79206.941405527497</v>
      </c>
      <c r="CB32" s="17">
        <v>237291.64454150657</v>
      </c>
      <c r="CC32" s="17">
        <v>197108.18455952909</v>
      </c>
      <c r="CD32" s="17">
        <v>-29128.659164878714</v>
      </c>
      <c r="CE32" s="17">
        <v>88487.903408365659</v>
      </c>
      <c r="CF32" s="17">
        <v>3402.8485361433113</v>
      </c>
      <c r="CG32" s="17">
        <v>2091.104039638014</v>
      </c>
      <c r="CH32" s="17">
        <v>4072.9821790732794</v>
      </c>
      <c r="CI32" s="17">
        <v>3804.499778016906</v>
      </c>
      <c r="CJ32" s="17">
        <v>1451.3285373686967</v>
      </c>
      <c r="CK32" s="17">
        <v>2870972.7510228255</v>
      </c>
      <c r="CL32" s="17">
        <v>46365.015745202683</v>
      </c>
      <c r="CM32" s="17">
        <v>238333.41912130441</v>
      </c>
      <c r="CN32" s="17">
        <v>149002.48583664486</v>
      </c>
      <c r="CO32" s="17">
        <v>700368.38397267018</v>
      </c>
      <c r="CP32" s="17">
        <v>7244317.2812542608</v>
      </c>
      <c r="CQ32" s="17">
        <v>1419232.9617234983</v>
      </c>
      <c r="CR32" s="17">
        <v>88566.596713659004</v>
      </c>
      <c r="CS32" s="17">
        <v>1287051.6231132178</v>
      </c>
      <c r="CT32" s="17">
        <v>4630.190432820149</v>
      </c>
      <c r="CU32" s="17">
        <v>92368.636231081415</v>
      </c>
      <c r="CV32" s="17">
        <v>119366.37514269589</v>
      </c>
      <c r="CW32" s="17">
        <v>305934.63872794202</v>
      </c>
      <c r="CX32" s="17">
        <v>8832.1364461982957</v>
      </c>
      <c r="CY32" s="17">
        <v>43780.647825276683</v>
      </c>
      <c r="CZ32" s="17">
        <v>11587.524676760884</v>
      </c>
      <c r="DA32" s="17">
        <v>1922202.3433305316</v>
      </c>
      <c r="DB32" s="17">
        <v>1708130.5617560234</v>
      </c>
      <c r="DC32" s="17">
        <v>2108111.7256733645</v>
      </c>
      <c r="DD32" s="17">
        <v>22367.089146387068</v>
      </c>
      <c r="DE32" s="17">
        <v>11203.270886241884</v>
      </c>
      <c r="DF32" s="17">
        <v>99555.654193612863</v>
      </c>
      <c r="DG32" s="17">
        <v>77.593367294473438</v>
      </c>
      <c r="DH32" s="17">
        <v>37764.87036811946</v>
      </c>
      <c r="DI32" s="17">
        <v>7566.1202470334401</v>
      </c>
      <c r="DJ32" s="17">
        <v>99642.521749584586</v>
      </c>
      <c r="DK32" s="17">
        <v>95207.996967458355</v>
      </c>
      <c r="DL32" s="17">
        <v>32191.403277175286</v>
      </c>
      <c r="DM32" s="17">
        <v>775.34203712173303</v>
      </c>
      <c r="DN32" s="17">
        <v>1617322.5581140853</v>
      </c>
      <c r="DO32" s="17">
        <v>64568.23251280938</v>
      </c>
      <c r="DP32" s="17">
        <v>8021.8168511349113</v>
      </c>
      <c r="DQ32" s="17">
        <v>78932.833766887721</v>
      </c>
      <c r="DR32" s="17">
        <v>42243.917537266891</v>
      </c>
      <c r="DS32" s="17">
        <v>37845.03670770301</v>
      </c>
      <c r="DT32" s="17">
        <v>37708.232994287479</v>
      </c>
      <c r="DU32" s="17">
        <v>37752.188205489794</v>
      </c>
      <c r="DV32" s="17">
        <v>37687.79755933534</v>
      </c>
      <c r="DW32" s="17">
        <v>5044958.9378967909</v>
      </c>
      <c r="DX32" s="17">
        <v>28912.738233830663</v>
      </c>
      <c r="DY32" s="17">
        <v>-512.52327714067746</v>
      </c>
      <c r="DZ32" s="17">
        <v>320.72074752169351</v>
      </c>
      <c r="EA32" s="17">
        <v>37191.518432186429</v>
      </c>
      <c r="EB32" s="17">
        <v>43.239397395678623</v>
      </c>
      <c r="EC32" s="17">
        <v>1188526.0818634601</v>
      </c>
      <c r="EE32" s="18">
        <v>58635220.446766786</v>
      </c>
    </row>
    <row r="33" spans="1:138" ht="15.75" thickTop="1" x14ac:dyDescent="0.3"/>
    <row r="34" spans="1:138" x14ac:dyDescent="0.3">
      <c r="A34" s="2" t="s">
        <v>484</v>
      </c>
    </row>
    <row r="35" spans="1:138" x14ac:dyDescent="0.3">
      <c r="A35" s="15" t="s">
        <v>60</v>
      </c>
    </row>
    <row r="36" spans="1:138" x14ac:dyDescent="0.3">
      <c r="A36" s="58" t="s">
        <v>487</v>
      </c>
      <c r="B36" s="60">
        <v>-23240.503775000008</v>
      </c>
      <c r="C36" s="60">
        <v>-31760.041675000004</v>
      </c>
      <c r="D36" s="60">
        <v>0</v>
      </c>
      <c r="E36" s="60">
        <v>-16004.642075000002</v>
      </c>
      <c r="F36" s="60">
        <v>-23988.804025000005</v>
      </c>
      <c r="G36" s="60">
        <v>0</v>
      </c>
      <c r="H36" s="60">
        <v>0</v>
      </c>
      <c r="I36" s="60">
        <v>0</v>
      </c>
      <c r="J36" s="60">
        <v>0</v>
      </c>
      <c r="K36" s="60">
        <v>-31261.754550000005</v>
      </c>
      <c r="L36" s="60">
        <v>-25313.197849999997</v>
      </c>
      <c r="M36" s="60">
        <v>0</v>
      </c>
      <c r="N36" s="60">
        <v>-32090.257975000004</v>
      </c>
      <c r="O36" s="60">
        <v>-12890.750050000002</v>
      </c>
      <c r="P36" s="60">
        <v>-1911.0000000000002</v>
      </c>
      <c r="Q36" s="60">
        <v>-17876.683799999999</v>
      </c>
      <c r="R36" s="60">
        <v>0</v>
      </c>
      <c r="S36" s="60">
        <v>-9876.8844000000026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0">
        <v>0</v>
      </c>
      <c r="Z36" s="60">
        <v>0</v>
      </c>
      <c r="AA36" s="60">
        <v>0</v>
      </c>
      <c r="AB36" s="60">
        <v>-124648.73805000003</v>
      </c>
      <c r="AC36" s="60">
        <v>-29364.090675000003</v>
      </c>
      <c r="AD36" s="60">
        <v>0</v>
      </c>
      <c r="AE36" s="60">
        <v>0</v>
      </c>
      <c r="AF36" s="60">
        <v>0</v>
      </c>
      <c r="AG36" s="60">
        <v>0</v>
      </c>
      <c r="AH36" s="60">
        <v>0</v>
      </c>
      <c r="AI36" s="60">
        <v>-57928.122075000007</v>
      </c>
      <c r="AJ36" s="60">
        <v>-79250.787800000006</v>
      </c>
      <c r="AK36" s="60">
        <v>-221745.08937500004</v>
      </c>
      <c r="AL36" s="60">
        <v>-32679.189850000006</v>
      </c>
      <c r="AM36" s="60">
        <v>-80444.829199999993</v>
      </c>
      <c r="AN36" s="60">
        <v>0</v>
      </c>
      <c r="AO36" s="60">
        <v>0</v>
      </c>
      <c r="AP36" s="60">
        <v>-38314.614975000004</v>
      </c>
      <c r="AQ36" s="60">
        <v>0</v>
      </c>
      <c r="AR36" s="60">
        <v>-4343.1887000000015</v>
      </c>
      <c r="AS36" s="60">
        <v>-21015.626500000006</v>
      </c>
      <c r="AT36" s="60">
        <v>-34999.141825000006</v>
      </c>
      <c r="AU36" s="60">
        <v>-4112.4150000000009</v>
      </c>
      <c r="AV36" s="60">
        <v>-1494.0960000000002</v>
      </c>
      <c r="AW36" s="60">
        <v>0</v>
      </c>
      <c r="AX36" s="60">
        <v>-4103.5663000000004</v>
      </c>
      <c r="AY36" s="60">
        <v>-37980.837700000004</v>
      </c>
      <c r="AZ36" s="60">
        <v>-5805.8090500000017</v>
      </c>
      <c r="BA36" s="60">
        <v>-32044.472750000008</v>
      </c>
      <c r="BB36" s="60">
        <v>0</v>
      </c>
      <c r="BC36" s="60">
        <v>-15178.748325</v>
      </c>
      <c r="BD36" s="60">
        <v>-28309.862450000004</v>
      </c>
      <c r="BE36" s="60">
        <v>-74002.183900000018</v>
      </c>
      <c r="BF36" s="60">
        <v>0</v>
      </c>
      <c r="BG36" s="60">
        <v>0</v>
      </c>
      <c r="BH36" s="60">
        <v>0</v>
      </c>
      <c r="BI36" s="60">
        <v>-14415.082500000004</v>
      </c>
      <c r="BJ36" s="60">
        <v>0</v>
      </c>
      <c r="BK36" s="60">
        <v>0</v>
      </c>
      <c r="BL36" s="60">
        <v>0</v>
      </c>
      <c r="BM36" s="60">
        <v>-6540.7337000000016</v>
      </c>
      <c r="BN36" s="60">
        <v>-289972.60784999997</v>
      </c>
      <c r="BO36" s="60">
        <v>-108102.67320000002</v>
      </c>
      <c r="BP36" s="60">
        <v>0</v>
      </c>
      <c r="BQ36" s="60">
        <v>0</v>
      </c>
      <c r="BR36" s="60">
        <v>0</v>
      </c>
      <c r="BS36" s="60">
        <v>-119123.04790000001</v>
      </c>
      <c r="BT36" s="60">
        <v>-9483.5930000000026</v>
      </c>
      <c r="BU36" s="60">
        <v>-89490.669274999993</v>
      </c>
      <c r="BV36" s="60">
        <v>-195955.25785000002</v>
      </c>
      <c r="BW36" s="60">
        <v>-44035.030250000003</v>
      </c>
      <c r="BX36" s="60">
        <v>-32161.416975000004</v>
      </c>
      <c r="BY36" s="60">
        <v>-15862.579425</v>
      </c>
      <c r="BZ36" s="60">
        <v>-22263.344150000001</v>
      </c>
      <c r="CA36" s="60">
        <v>-36315.327724999996</v>
      </c>
      <c r="CB36" s="60">
        <v>-84672.977499999994</v>
      </c>
      <c r="CC36" s="60">
        <v>-78487.31935000002</v>
      </c>
      <c r="CD36" s="60">
        <v>-7944.7485000000006</v>
      </c>
      <c r="CE36" s="60">
        <v>-37670.968925000008</v>
      </c>
      <c r="CF36" s="60">
        <v>0</v>
      </c>
      <c r="CG36" s="60">
        <v>0</v>
      </c>
      <c r="CH36" s="60">
        <v>0</v>
      </c>
      <c r="CI36" s="60">
        <v>0</v>
      </c>
      <c r="CJ36" s="60">
        <v>0</v>
      </c>
      <c r="CK36" s="60">
        <v>-172893.55202500004</v>
      </c>
      <c r="CL36" s="60">
        <v>0</v>
      </c>
      <c r="CM36" s="60">
        <v>-55533.157324999993</v>
      </c>
      <c r="CN36" s="60">
        <v>-1384.614</v>
      </c>
      <c r="CO36" s="60">
        <v>-209841.31747500005</v>
      </c>
      <c r="CP36" s="60">
        <v>-778380.8547750006</v>
      </c>
      <c r="CQ36" s="60">
        <v>-39756.266500000005</v>
      </c>
      <c r="CR36" s="60">
        <v>-7137.6613000000007</v>
      </c>
      <c r="CS36" s="60">
        <v>-113509.14515000001</v>
      </c>
      <c r="CT36" s="60">
        <v>0</v>
      </c>
      <c r="CU36" s="60">
        <v>-5903.2690250000023</v>
      </c>
      <c r="CV36" s="60">
        <v>-9342.9030500000026</v>
      </c>
      <c r="CW36" s="60">
        <v>-55968.645075000008</v>
      </c>
      <c r="CX36" s="60">
        <v>0</v>
      </c>
      <c r="CY36" s="60">
        <v>-8145.0000000000027</v>
      </c>
      <c r="CZ36" s="60">
        <v>0</v>
      </c>
      <c r="DA36" s="60">
        <v>-253379.621675</v>
      </c>
      <c r="DB36" s="60">
        <v>-754284.95062500017</v>
      </c>
      <c r="DC36" s="60">
        <v>-75993.145000000004</v>
      </c>
      <c r="DD36" s="60">
        <v>-9551.7900000000009</v>
      </c>
      <c r="DE36" s="60">
        <v>0</v>
      </c>
      <c r="DF36" s="60">
        <v>-11072.840000000002</v>
      </c>
      <c r="DG36" s="60">
        <v>0</v>
      </c>
      <c r="DH36" s="60">
        <v>0</v>
      </c>
      <c r="DI36" s="60">
        <v>0</v>
      </c>
      <c r="DJ36" s="60">
        <v>0</v>
      </c>
      <c r="DK36" s="60">
        <v>-20716.284000000003</v>
      </c>
      <c r="DL36" s="60">
        <v>0</v>
      </c>
      <c r="DM36" s="60">
        <v>0</v>
      </c>
      <c r="DN36" s="60">
        <v>-13662.126050000003</v>
      </c>
      <c r="DO36" s="60">
        <v>0</v>
      </c>
      <c r="DP36" s="60">
        <v>0</v>
      </c>
      <c r="DQ36" s="60">
        <v>0</v>
      </c>
      <c r="DR36" s="60">
        <v>0</v>
      </c>
      <c r="DS36" s="60">
        <v>0</v>
      </c>
      <c r="DT36" s="60">
        <v>0</v>
      </c>
      <c r="DU36" s="60">
        <v>0</v>
      </c>
      <c r="DV36" s="60">
        <v>0</v>
      </c>
      <c r="DW36" s="60">
        <v>-940809.82885000005</v>
      </c>
      <c r="DX36" s="60">
        <v>0</v>
      </c>
      <c r="DY36" s="60">
        <v>0</v>
      </c>
      <c r="DZ36" s="60">
        <v>0</v>
      </c>
      <c r="EA36" s="60">
        <v>-12142.972950000001</v>
      </c>
      <c r="EB36" s="60">
        <v>0</v>
      </c>
      <c r="EC36" s="60">
        <v>-109562.6367</v>
      </c>
      <c r="EE36" s="61">
        <f>SUM(B36:ED36)</f>
        <v>-6005449.890300001</v>
      </c>
      <c r="EF36" s="62">
        <v>262102.64417499956</v>
      </c>
      <c r="EG36" s="62">
        <v>262102.64417500002</v>
      </c>
      <c r="EH36" s="62">
        <f>+EF36-EG36</f>
        <v>-4.6566128730773926E-10</v>
      </c>
    </row>
    <row r="37" spans="1:138" x14ac:dyDescent="0.3">
      <c r="A37" s="16" t="s">
        <v>4</v>
      </c>
    </row>
    <row r="38" spans="1:138" x14ac:dyDescent="0.3">
      <c r="A38" s="59" t="s">
        <v>487</v>
      </c>
      <c r="B38" s="63">
        <f>+B36</f>
        <v>-23240.503775000008</v>
      </c>
      <c r="C38" s="63">
        <f t="shared" ref="C38:BN38" si="0">+C36</f>
        <v>-31760.041675000004</v>
      </c>
      <c r="D38" s="63">
        <f t="shared" si="0"/>
        <v>0</v>
      </c>
      <c r="E38" s="63">
        <f t="shared" si="0"/>
        <v>-16004.642075000002</v>
      </c>
      <c r="F38" s="63">
        <f t="shared" si="0"/>
        <v>-23988.804025000005</v>
      </c>
      <c r="G38" s="63">
        <f t="shared" si="0"/>
        <v>0</v>
      </c>
      <c r="H38" s="63">
        <f t="shared" si="0"/>
        <v>0</v>
      </c>
      <c r="I38" s="63">
        <f t="shared" si="0"/>
        <v>0</v>
      </c>
      <c r="J38" s="63">
        <f t="shared" si="0"/>
        <v>0</v>
      </c>
      <c r="K38" s="63">
        <f t="shared" si="0"/>
        <v>-31261.754550000005</v>
      </c>
      <c r="L38" s="63">
        <f t="shared" si="0"/>
        <v>-25313.197849999997</v>
      </c>
      <c r="M38" s="63">
        <f t="shared" si="0"/>
        <v>0</v>
      </c>
      <c r="N38" s="63">
        <f t="shared" si="0"/>
        <v>-32090.257975000004</v>
      </c>
      <c r="O38" s="63">
        <f t="shared" si="0"/>
        <v>-12890.750050000002</v>
      </c>
      <c r="P38" s="63">
        <f t="shared" si="0"/>
        <v>-1911.0000000000002</v>
      </c>
      <c r="Q38" s="63">
        <f t="shared" si="0"/>
        <v>-17876.683799999999</v>
      </c>
      <c r="R38" s="63">
        <f t="shared" si="0"/>
        <v>0</v>
      </c>
      <c r="S38" s="63">
        <f t="shared" si="0"/>
        <v>-9876.8844000000026</v>
      </c>
      <c r="T38" s="63">
        <f t="shared" si="0"/>
        <v>0</v>
      </c>
      <c r="U38" s="63">
        <f t="shared" si="0"/>
        <v>0</v>
      </c>
      <c r="V38" s="63">
        <f t="shared" si="0"/>
        <v>0</v>
      </c>
      <c r="W38" s="63">
        <f t="shared" si="0"/>
        <v>0</v>
      </c>
      <c r="X38" s="63">
        <f t="shared" si="0"/>
        <v>0</v>
      </c>
      <c r="Y38" s="63">
        <f t="shared" si="0"/>
        <v>0</v>
      </c>
      <c r="Z38" s="63">
        <f t="shared" si="0"/>
        <v>0</v>
      </c>
      <c r="AA38" s="63">
        <f t="shared" si="0"/>
        <v>0</v>
      </c>
      <c r="AB38" s="63">
        <f t="shared" si="0"/>
        <v>-124648.73805000003</v>
      </c>
      <c r="AC38" s="63">
        <f t="shared" si="0"/>
        <v>-29364.090675000003</v>
      </c>
      <c r="AD38" s="63">
        <f t="shared" si="0"/>
        <v>0</v>
      </c>
      <c r="AE38" s="63">
        <f t="shared" si="0"/>
        <v>0</v>
      </c>
      <c r="AF38" s="63">
        <f t="shared" si="0"/>
        <v>0</v>
      </c>
      <c r="AG38" s="63">
        <f t="shared" si="0"/>
        <v>0</v>
      </c>
      <c r="AH38" s="63">
        <f t="shared" si="0"/>
        <v>0</v>
      </c>
      <c r="AI38" s="63">
        <f t="shared" si="0"/>
        <v>-57928.122075000007</v>
      </c>
      <c r="AJ38" s="63">
        <f t="shared" si="0"/>
        <v>-79250.787800000006</v>
      </c>
      <c r="AK38" s="63">
        <f t="shared" si="0"/>
        <v>-221745.08937500004</v>
      </c>
      <c r="AL38" s="63">
        <f t="shared" si="0"/>
        <v>-32679.189850000006</v>
      </c>
      <c r="AM38" s="63">
        <f t="shared" si="0"/>
        <v>-80444.829199999993</v>
      </c>
      <c r="AN38" s="63">
        <f t="shared" si="0"/>
        <v>0</v>
      </c>
      <c r="AO38" s="63">
        <f t="shared" si="0"/>
        <v>0</v>
      </c>
      <c r="AP38" s="63">
        <f t="shared" si="0"/>
        <v>-38314.614975000004</v>
      </c>
      <c r="AQ38" s="63">
        <f t="shared" si="0"/>
        <v>0</v>
      </c>
      <c r="AR38" s="63">
        <f t="shared" si="0"/>
        <v>-4343.1887000000015</v>
      </c>
      <c r="AS38" s="63">
        <f t="shared" si="0"/>
        <v>-21015.626500000006</v>
      </c>
      <c r="AT38" s="63">
        <f t="shared" si="0"/>
        <v>-34999.141825000006</v>
      </c>
      <c r="AU38" s="63">
        <f t="shared" si="0"/>
        <v>-4112.4150000000009</v>
      </c>
      <c r="AV38" s="63">
        <f t="shared" si="0"/>
        <v>-1494.0960000000002</v>
      </c>
      <c r="AW38" s="63">
        <f t="shared" si="0"/>
        <v>0</v>
      </c>
      <c r="AX38" s="63">
        <f t="shared" si="0"/>
        <v>-4103.5663000000004</v>
      </c>
      <c r="AY38" s="63">
        <f t="shared" si="0"/>
        <v>-37980.837700000004</v>
      </c>
      <c r="AZ38" s="63">
        <f t="shared" si="0"/>
        <v>-5805.8090500000017</v>
      </c>
      <c r="BA38" s="63">
        <f t="shared" si="0"/>
        <v>-32044.472750000008</v>
      </c>
      <c r="BB38" s="63">
        <f t="shared" si="0"/>
        <v>0</v>
      </c>
      <c r="BC38" s="63">
        <f t="shared" si="0"/>
        <v>-15178.748325</v>
      </c>
      <c r="BD38" s="63">
        <f t="shared" si="0"/>
        <v>-28309.862450000004</v>
      </c>
      <c r="BE38" s="63">
        <f t="shared" si="0"/>
        <v>-74002.183900000018</v>
      </c>
      <c r="BF38" s="63">
        <f t="shared" si="0"/>
        <v>0</v>
      </c>
      <c r="BG38" s="63">
        <f t="shared" si="0"/>
        <v>0</v>
      </c>
      <c r="BH38" s="63">
        <f t="shared" si="0"/>
        <v>0</v>
      </c>
      <c r="BI38" s="63">
        <f t="shared" si="0"/>
        <v>-14415.082500000004</v>
      </c>
      <c r="BJ38" s="63">
        <f t="shared" si="0"/>
        <v>0</v>
      </c>
      <c r="BK38" s="63">
        <f t="shared" si="0"/>
        <v>0</v>
      </c>
      <c r="BL38" s="63">
        <f t="shared" si="0"/>
        <v>0</v>
      </c>
      <c r="BM38" s="63">
        <f t="shared" si="0"/>
        <v>-6540.7337000000016</v>
      </c>
      <c r="BN38" s="63">
        <f t="shared" si="0"/>
        <v>-289972.60784999997</v>
      </c>
      <c r="BO38" s="63">
        <f t="shared" ref="BO38:DZ38" si="1">+BO36</f>
        <v>-108102.67320000002</v>
      </c>
      <c r="BP38" s="63">
        <f t="shared" si="1"/>
        <v>0</v>
      </c>
      <c r="BQ38" s="63">
        <f t="shared" si="1"/>
        <v>0</v>
      </c>
      <c r="BR38" s="63">
        <f t="shared" si="1"/>
        <v>0</v>
      </c>
      <c r="BS38" s="63">
        <f t="shared" si="1"/>
        <v>-119123.04790000001</v>
      </c>
      <c r="BT38" s="63">
        <f t="shared" si="1"/>
        <v>-9483.5930000000026</v>
      </c>
      <c r="BU38" s="63">
        <f t="shared" si="1"/>
        <v>-89490.669274999993</v>
      </c>
      <c r="BV38" s="63">
        <f t="shared" si="1"/>
        <v>-195955.25785000002</v>
      </c>
      <c r="BW38" s="63">
        <f t="shared" si="1"/>
        <v>-44035.030250000003</v>
      </c>
      <c r="BX38" s="63">
        <f t="shared" si="1"/>
        <v>-32161.416975000004</v>
      </c>
      <c r="BY38" s="63">
        <f t="shared" si="1"/>
        <v>-15862.579425</v>
      </c>
      <c r="BZ38" s="63">
        <f t="shared" si="1"/>
        <v>-22263.344150000001</v>
      </c>
      <c r="CA38" s="63">
        <f t="shared" si="1"/>
        <v>-36315.327724999996</v>
      </c>
      <c r="CB38" s="63">
        <f t="shared" si="1"/>
        <v>-84672.977499999994</v>
      </c>
      <c r="CC38" s="63">
        <f t="shared" si="1"/>
        <v>-78487.31935000002</v>
      </c>
      <c r="CD38" s="63">
        <f t="shared" si="1"/>
        <v>-7944.7485000000006</v>
      </c>
      <c r="CE38" s="63">
        <f t="shared" si="1"/>
        <v>-37670.968925000008</v>
      </c>
      <c r="CF38" s="63">
        <f t="shared" si="1"/>
        <v>0</v>
      </c>
      <c r="CG38" s="63">
        <f t="shared" si="1"/>
        <v>0</v>
      </c>
      <c r="CH38" s="63">
        <f t="shared" si="1"/>
        <v>0</v>
      </c>
      <c r="CI38" s="63">
        <f t="shared" si="1"/>
        <v>0</v>
      </c>
      <c r="CJ38" s="63">
        <f t="shared" si="1"/>
        <v>0</v>
      </c>
      <c r="CK38" s="63">
        <f t="shared" si="1"/>
        <v>-172893.55202500004</v>
      </c>
      <c r="CL38" s="63">
        <f t="shared" si="1"/>
        <v>0</v>
      </c>
      <c r="CM38" s="63">
        <f t="shared" si="1"/>
        <v>-55533.157324999993</v>
      </c>
      <c r="CN38" s="63">
        <f t="shared" si="1"/>
        <v>-1384.614</v>
      </c>
      <c r="CO38" s="63">
        <f t="shared" si="1"/>
        <v>-209841.31747500005</v>
      </c>
      <c r="CP38" s="63">
        <f t="shared" si="1"/>
        <v>-778380.8547750006</v>
      </c>
      <c r="CQ38" s="63">
        <f t="shared" si="1"/>
        <v>-39756.266500000005</v>
      </c>
      <c r="CR38" s="63">
        <f t="shared" si="1"/>
        <v>-7137.6613000000007</v>
      </c>
      <c r="CS38" s="63">
        <f t="shared" si="1"/>
        <v>-113509.14515000001</v>
      </c>
      <c r="CT38" s="63">
        <f t="shared" si="1"/>
        <v>0</v>
      </c>
      <c r="CU38" s="63">
        <f t="shared" si="1"/>
        <v>-5903.2690250000023</v>
      </c>
      <c r="CV38" s="63">
        <f t="shared" si="1"/>
        <v>-9342.9030500000026</v>
      </c>
      <c r="CW38" s="63">
        <f t="shared" si="1"/>
        <v>-55968.645075000008</v>
      </c>
      <c r="CX38" s="63">
        <f t="shared" si="1"/>
        <v>0</v>
      </c>
      <c r="CY38" s="63">
        <f t="shared" si="1"/>
        <v>-8145.0000000000027</v>
      </c>
      <c r="CZ38" s="63">
        <f t="shared" si="1"/>
        <v>0</v>
      </c>
      <c r="DA38" s="63">
        <f t="shared" si="1"/>
        <v>-253379.621675</v>
      </c>
      <c r="DB38" s="63">
        <f t="shared" si="1"/>
        <v>-754284.95062500017</v>
      </c>
      <c r="DC38" s="63">
        <f t="shared" si="1"/>
        <v>-75993.145000000004</v>
      </c>
      <c r="DD38" s="63">
        <f t="shared" si="1"/>
        <v>-9551.7900000000009</v>
      </c>
      <c r="DE38" s="63">
        <f t="shared" si="1"/>
        <v>0</v>
      </c>
      <c r="DF38" s="63">
        <f t="shared" si="1"/>
        <v>-11072.840000000002</v>
      </c>
      <c r="DG38" s="63">
        <f t="shared" si="1"/>
        <v>0</v>
      </c>
      <c r="DH38" s="63">
        <f t="shared" si="1"/>
        <v>0</v>
      </c>
      <c r="DI38" s="63">
        <f t="shared" si="1"/>
        <v>0</v>
      </c>
      <c r="DJ38" s="63">
        <f t="shared" si="1"/>
        <v>0</v>
      </c>
      <c r="DK38" s="63">
        <f t="shared" si="1"/>
        <v>-20716.284000000003</v>
      </c>
      <c r="DL38" s="63">
        <f t="shared" si="1"/>
        <v>0</v>
      </c>
      <c r="DM38" s="63">
        <f t="shared" si="1"/>
        <v>0</v>
      </c>
      <c r="DN38" s="63">
        <f t="shared" si="1"/>
        <v>-13662.126050000003</v>
      </c>
      <c r="DO38" s="63">
        <f t="shared" si="1"/>
        <v>0</v>
      </c>
      <c r="DP38" s="63">
        <f t="shared" si="1"/>
        <v>0</v>
      </c>
      <c r="DQ38" s="63">
        <f t="shared" si="1"/>
        <v>0</v>
      </c>
      <c r="DR38" s="63">
        <f t="shared" si="1"/>
        <v>0</v>
      </c>
      <c r="DS38" s="63">
        <f t="shared" si="1"/>
        <v>0</v>
      </c>
      <c r="DT38" s="63">
        <f t="shared" si="1"/>
        <v>0</v>
      </c>
      <c r="DU38" s="63">
        <f t="shared" si="1"/>
        <v>0</v>
      </c>
      <c r="DV38" s="63">
        <f t="shared" si="1"/>
        <v>0</v>
      </c>
      <c r="DW38" s="63">
        <f t="shared" si="1"/>
        <v>-940809.82885000005</v>
      </c>
      <c r="DX38" s="63">
        <f t="shared" si="1"/>
        <v>0</v>
      </c>
      <c r="DY38" s="63">
        <f t="shared" si="1"/>
        <v>0</v>
      </c>
      <c r="DZ38" s="63">
        <f t="shared" si="1"/>
        <v>0</v>
      </c>
      <c r="EA38" s="63">
        <f t="shared" ref="EA38:EC38" si="2">+EA36</f>
        <v>-12142.972950000001</v>
      </c>
      <c r="EB38" s="63">
        <f t="shared" si="2"/>
        <v>0</v>
      </c>
      <c r="EC38" s="63">
        <f t="shared" si="2"/>
        <v>-109562.6367</v>
      </c>
      <c r="EE38" s="61">
        <f>SUM(B38:ED38)</f>
        <v>-6005449.890300001</v>
      </c>
    </row>
    <row r="39" spans="1:138" x14ac:dyDescent="0.3">
      <c r="A39" s="59" t="s">
        <v>488</v>
      </c>
      <c r="B39" s="60">
        <v>22346.921147899626</v>
      </c>
      <c r="C39" s="60">
        <v>31807.747222010406</v>
      </c>
      <c r="D39" s="60">
        <v>0</v>
      </c>
      <c r="E39" s="60">
        <v>42740.266695982871</v>
      </c>
      <c r="F39" s="60">
        <v>60402.322094322823</v>
      </c>
      <c r="G39" s="60">
        <v>0</v>
      </c>
      <c r="H39" s="60">
        <v>0</v>
      </c>
      <c r="I39" s="60">
        <v>0</v>
      </c>
      <c r="J39" s="60">
        <v>0</v>
      </c>
      <c r="K39" s="60">
        <v>15279.325498563907</v>
      </c>
      <c r="L39" s="60">
        <v>16149.543848482115</v>
      </c>
      <c r="M39" s="60">
        <v>0</v>
      </c>
      <c r="N39" s="60">
        <v>36364.900196582086</v>
      </c>
      <c r="O39" s="60">
        <v>19924.828448127279</v>
      </c>
      <c r="P39" s="60">
        <v>0</v>
      </c>
      <c r="Q39" s="60">
        <v>15660.115298528119</v>
      </c>
      <c r="R39" s="60">
        <v>0</v>
      </c>
      <c r="S39" s="60">
        <v>3637.8592246580797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60">
        <v>0</v>
      </c>
      <c r="AA39" s="60">
        <v>0</v>
      </c>
      <c r="AB39" s="60">
        <v>97354.205890849727</v>
      </c>
      <c r="AC39" s="60">
        <v>52999.840395018582</v>
      </c>
      <c r="AD39" s="60">
        <v>0</v>
      </c>
      <c r="AE39" s="60">
        <v>0</v>
      </c>
      <c r="AF39" s="60">
        <v>0</v>
      </c>
      <c r="AG39" s="60">
        <v>0</v>
      </c>
      <c r="AH39" s="60">
        <v>0</v>
      </c>
      <c r="AI39" s="60">
        <v>36333.147671585073</v>
      </c>
      <c r="AJ39" s="60">
        <v>147994.5642110901</v>
      </c>
      <c r="AK39" s="60">
        <v>101686.01096544258</v>
      </c>
      <c r="AL39" s="60">
        <v>34892.94159672044</v>
      </c>
      <c r="AM39" s="60">
        <v>68526.031993559271</v>
      </c>
      <c r="AN39" s="60">
        <v>11473.913398921573</v>
      </c>
      <c r="AO39" s="60">
        <v>0</v>
      </c>
      <c r="AP39" s="60">
        <v>39142.56814632102</v>
      </c>
      <c r="AQ39" s="60">
        <v>0</v>
      </c>
      <c r="AR39" s="60">
        <v>50665.96764523795</v>
      </c>
      <c r="AS39" s="60">
        <v>50574.134395246569</v>
      </c>
      <c r="AT39" s="60">
        <v>24374.718397709043</v>
      </c>
      <c r="AU39" s="60">
        <v>22932.115922844623</v>
      </c>
      <c r="AV39" s="60">
        <v>19063.622498208224</v>
      </c>
      <c r="AW39" s="60">
        <v>0</v>
      </c>
      <c r="AX39" s="60">
        <v>424.5647999600954</v>
      </c>
      <c r="AY39" s="60">
        <v>24948.616747655095</v>
      </c>
      <c r="AZ39" s="60">
        <v>35852.87362163022</v>
      </c>
      <c r="BA39" s="60">
        <v>57991.287744549438</v>
      </c>
      <c r="BB39" s="60">
        <v>0</v>
      </c>
      <c r="BC39" s="60">
        <v>8338.486249216272</v>
      </c>
      <c r="BD39" s="60">
        <v>4813.9492995475402</v>
      </c>
      <c r="BE39" s="60">
        <v>11991.627923872915</v>
      </c>
      <c r="BF39" s="60">
        <v>0</v>
      </c>
      <c r="BG39" s="60">
        <v>0</v>
      </c>
      <c r="BH39" s="60">
        <v>0</v>
      </c>
      <c r="BI39" s="60">
        <v>12566.347498818895</v>
      </c>
      <c r="BJ39" s="60">
        <v>0</v>
      </c>
      <c r="BK39" s="60">
        <v>0</v>
      </c>
      <c r="BL39" s="60">
        <v>0</v>
      </c>
      <c r="BM39" s="60">
        <v>9556.1149991018283</v>
      </c>
      <c r="BN39" s="60">
        <v>375208.43806473434</v>
      </c>
      <c r="BO39" s="60">
        <v>119610.95846375787</v>
      </c>
      <c r="BP39" s="60">
        <v>0</v>
      </c>
      <c r="BQ39" s="60">
        <v>0</v>
      </c>
      <c r="BR39" s="60">
        <v>3962.2071496275948</v>
      </c>
      <c r="BS39" s="60">
        <v>212764.6759550024</v>
      </c>
      <c r="BT39" s="60">
        <v>52100.136520103137</v>
      </c>
      <c r="BU39" s="60">
        <v>86950.166341827629</v>
      </c>
      <c r="BV39" s="60">
        <v>233866.60022801909</v>
      </c>
      <c r="BW39" s="60">
        <v>133333.64336246808</v>
      </c>
      <c r="BX39" s="60">
        <v>23780.403672764896</v>
      </c>
      <c r="BY39" s="60">
        <v>8258.1123492238239</v>
      </c>
      <c r="BZ39" s="60">
        <v>66235.585443774558</v>
      </c>
      <c r="CA39" s="60">
        <v>62789.126469098468</v>
      </c>
      <c r="CB39" s="60">
        <v>46562.042845623677</v>
      </c>
      <c r="CC39" s="60">
        <v>74576.952817990561</v>
      </c>
      <c r="CD39" s="60">
        <v>55921.730919743961</v>
      </c>
      <c r="CE39" s="60">
        <v>0</v>
      </c>
      <c r="CF39" s="60">
        <v>0</v>
      </c>
      <c r="CG39" s="60">
        <v>0</v>
      </c>
      <c r="CH39" s="60">
        <v>0</v>
      </c>
      <c r="CI39" s="60">
        <v>0</v>
      </c>
      <c r="CJ39" s="60">
        <v>0</v>
      </c>
      <c r="CK39" s="60">
        <v>209339.27223032425</v>
      </c>
      <c r="CL39" s="60">
        <v>0</v>
      </c>
      <c r="CM39" s="60">
        <v>63502.999569031395</v>
      </c>
      <c r="CN39" s="60">
        <v>21211.537498006343</v>
      </c>
      <c r="CO39" s="60">
        <v>198065.57893138399</v>
      </c>
      <c r="CP39" s="60">
        <v>1095491.4044470356</v>
      </c>
      <c r="CQ39" s="60">
        <v>21884.06869794313</v>
      </c>
      <c r="CR39" s="60">
        <v>0</v>
      </c>
      <c r="CS39" s="60">
        <v>219798.83372934125</v>
      </c>
      <c r="CT39" s="60">
        <v>0</v>
      </c>
      <c r="CU39" s="60">
        <v>12078.431798864754</v>
      </c>
      <c r="CV39" s="60">
        <v>18912.944223222385</v>
      </c>
      <c r="CW39" s="60">
        <v>62808.144644096697</v>
      </c>
      <c r="CX39" s="60">
        <v>0</v>
      </c>
      <c r="CY39" s="60">
        <v>9662.3175240918445</v>
      </c>
      <c r="CZ39" s="60">
        <v>0</v>
      </c>
      <c r="DA39" s="60">
        <v>222084.68417912637</v>
      </c>
      <c r="DB39" s="60">
        <v>701434.34968407277</v>
      </c>
      <c r="DC39" s="60">
        <v>98653.607865727608</v>
      </c>
      <c r="DD39" s="60">
        <v>3434.6445496771798</v>
      </c>
      <c r="DE39" s="60">
        <v>0</v>
      </c>
      <c r="DF39" s="60">
        <v>0</v>
      </c>
      <c r="DG39" s="60">
        <v>0</v>
      </c>
      <c r="DH39" s="60">
        <v>0</v>
      </c>
      <c r="DI39" s="60">
        <v>0</v>
      </c>
      <c r="DJ39" s="60">
        <v>0</v>
      </c>
      <c r="DK39" s="60">
        <v>26447.370472514227</v>
      </c>
      <c r="DL39" s="60">
        <v>0</v>
      </c>
      <c r="DM39" s="60">
        <v>0</v>
      </c>
      <c r="DN39" s="60">
        <v>168.32699998417905</v>
      </c>
      <c r="DO39" s="60">
        <v>0</v>
      </c>
      <c r="DP39" s="60">
        <v>0</v>
      </c>
      <c r="DQ39" s="60">
        <v>0</v>
      </c>
      <c r="DR39" s="60">
        <v>0</v>
      </c>
      <c r="DS39" s="60">
        <v>0</v>
      </c>
      <c r="DT39" s="60">
        <v>0</v>
      </c>
      <c r="DU39" s="60">
        <v>0</v>
      </c>
      <c r="DV39" s="60">
        <v>0</v>
      </c>
      <c r="DW39" s="60">
        <v>869245.86171830015</v>
      </c>
      <c r="DX39" s="60">
        <v>0</v>
      </c>
      <c r="DY39" s="60">
        <v>0</v>
      </c>
      <c r="DZ39" s="60">
        <v>0</v>
      </c>
      <c r="EA39" s="60">
        <v>5133.2653995175278</v>
      </c>
      <c r="EB39" s="60">
        <v>0</v>
      </c>
      <c r="EC39" s="60">
        <v>81709.856567320137</v>
      </c>
      <c r="EE39" s="61">
        <f>SUM(B39:ED39)</f>
        <v>6685799.763021606</v>
      </c>
      <c r="EF39" s="62">
        <v>-229885.29697839357</v>
      </c>
      <c r="EG39" s="62">
        <v>229885.29697839322</v>
      </c>
      <c r="EH39" s="62">
        <f>+EF39+EG39</f>
        <v>-3.4924596548080444E-10</v>
      </c>
    </row>
    <row r="41" spans="1:138" ht="15.75" thickBot="1" x14ac:dyDescent="0.35">
      <c r="A41" s="2" t="s">
        <v>485</v>
      </c>
      <c r="B41" s="18">
        <f>SUM(B32:B40)</f>
        <v>666646.45652345172</v>
      </c>
      <c r="C41" s="18">
        <f t="shared" ref="C41:BN41" si="3">SUM(C32:C40)</f>
        <v>483668.83250241645</v>
      </c>
      <c r="D41" s="18">
        <f t="shared" si="3"/>
        <v>8436.764990851585</v>
      </c>
      <c r="E41" s="18">
        <f t="shared" si="3"/>
        <v>387613.68659003684</v>
      </c>
      <c r="F41" s="18">
        <f t="shared" si="3"/>
        <v>723039.53281692811</v>
      </c>
      <c r="G41" s="18">
        <f t="shared" si="3"/>
        <v>330965.88266812311</v>
      </c>
      <c r="H41" s="18">
        <f t="shared" si="3"/>
        <v>572428.94179931527</v>
      </c>
      <c r="I41" s="18">
        <f t="shared" si="3"/>
        <v>1486.3429481385217</v>
      </c>
      <c r="J41" s="18">
        <f t="shared" si="3"/>
        <v>8476.5570037366797</v>
      </c>
      <c r="K41" s="18">
        <f t="shared" si="3"/>
        <v>334053.60543321492</v>
      </c>
      <c r="L41" s="18">
        <f t="shared" si="3"/>
        <v>253735.32518822877</v>
      </c>
      <c r="M41" s="18">
        <f t="shared" si="3"/>
        <v>62415.71778676645</v>
      </c>
      <c r="N41" s="18">
        <f t="shared" si="3"/>
        <v>13799.93898102369</v>
      </c>
      <c r="O41" s="18">
        <f t="shared" si="3"/>
        <v>186736.75164910339</v>
      </c>
      <c r="P41" s="18">
        <f t="shared" si="3"/>
        <v>126524.70866390027</v>
      </c>
      <c r="Q41" s="18">
        <f t="shared" si="3"/>
        <v>372602.82926622103</v>
      </c>
      <c r="R41" s="18">
        <f t="shared" si="3"/>
        <v>1817.1475073490678</v>
      </c>
      <c r="S41" s="18">
        <f t="shared" si="3"/>
        <v>36833.917938709637</v>
      </c>
      <c r="T41" s="18">
        <f t="shared" si="3"/>
        <v>0</v>
      </c>
      <c r="U41" s="18">
        <f t="shared" si="3"/>
        <v>0</v>
      </c>
      <c r="V41" s="18">
        <f t="shared" si="3"/>
        <v>34510.185096295914</v>
      </c>
      <c r="W41" s="18">
        <f t="shared" si="3"/>
        <v>497060.27896887477</v>
      </c>
      <c r="X41" s="18">
        <f t="shared" si="3"/>
        <v>163996.48186634306</v>
      </c>
      <c r="Y41" s="18">
        <f t="shared" si="3"/>
        <v>521.17304264444169</v>
      </c>
      <c r="Z41" s="18">
        <f t="shared" si="3"/>
        <v>83489.806304270285</v>
      </c>
      <c r="AA41" s="18">
        <f t="shared" si="3"/>
        <v>28875.774217556464</v>
      </c>
      <c r="AB41" s="18">
        <f t="shared" si="3"/>
        <v>1624927.1034680828</v>
      </c>
      <c r="AC41" s="18">
        <f t="shared" si="3"/>
        <v>522669.03338453278</v>
      </c>
      <c r="AD41" s="18">
        <f t="shared" si="3"/>
        <v>5575.9640540850824</v>
      </c>
      <c r="AE41" s="18">
        <f t="shared" si="3"/>
        <v>133933.24032756896</v>
      </c>
      <c r="AF41" s="18">
        <f t="shared" si="3"/>
        <v>76416.699112594928</v>
      </c>
      <c r="AG41" s="18">
        <f t="shared" si="3"/>
        <v>173609.79644643606</v>
      </c>
      <c r="AH41" s="18">
        <f t="shared" si="3"/>
        <v>64.601256884157578</v>
      </c>
      <c r="AI41" s="18">
        <f t="shared" si="3"/>
        <v>189227.6546234705</v>
      </c>
      <c r="AJ41" s="18">
        <f t="shared" si="3"/>
        <v>1770442.8962394977</v>
      </c>
      <c r="AK41" s="18">
        <f t="shared" si="3"/>
        <v>2289697.0496753752</v>
      </c>
      <c r="AL41" s="18">
        <f t="shared" si="3"/>
        <v>79183.581865098575</v>
      </c>
      <c r="AM41" s="18">
        <f t="shared" si="3"/>
        <v>600610.91972395685</v>
      </c>
      <c r="AN41" s="18">
        <f t="shared" si="3"/>
        <v>168173.42904766966</v>
      </c>
      <c r="AO41" s="18">
        <f t="shared" si="3"/>
        <v>241350.34529110015</v>
      </c>
      <c r="AP41" s="18">
        <f t="shared" si="3"/>
        <v>117288.93408012259</v>
      </c>
      <c r="AQ41" s="18">
        <f t="shared" si="3"/>
        <v>4613.926217960583</v>
      </c>
      <c r="AR41" s="18">
        <f t="shared" si="3"/>
        <v>79058.984430079174</v>
      </c>
      <c r="AS41" s="18">
        <f t="shared" si="3"/>
        <v>67501.873752768297</v>
      </c>
      <c r="AT41" s="18">
        <f t="shared" si="3"/>
        <v>36154.500405421204</v>
      </c>
      <c r="AU41" s="18">
        <f t="shared" si="3"/>
        <v>213487.80927431019</v>
      </c>
      <c r="AV41" s="18">
        <f t="shared" si="3"/>
        <v>149104.41740895732</v>
      </c>
      <c r="AW41" s="18">
        <f t="shared" si="3"/>
        <v>98588.461457693862</v>
      </c>
      <c r="AX41" s="18">
        <f t="shared" si="3"/>
        <v>108404.02152777316</v>
      </c>
      <c r="AY41" s="18">
        <f t="shared" si="3"/>
        <v>277038.51245304936</v>
      </c>
      <c r="AZ41" s="18">
        <f t="shared" si="3"/>
        <v>241935.23016109949</v>
      </c>
      <c r="BA41" s="18">
        <f t="shared" si="3"/>
        <v>1234700.5274134497</v>
      </c>
      <c r="BB41" s="18">
        <f t="shared" si="3"/>
        <v>15018.300445494135</v>
      </c>
      <c r="BC41" s="18">
        <f t="shared" si="3"/>
        <v>356322.71056215168</v>
      </c>
      <c r="BD41" s="18">
        <f t="shared" si="3"/>
        <v>336850.34965808043</v>
      </c>
      <c r="BE41" s="18">
        <f t="shared" si="3"/>
        <v>177705.61066952866</v>
      </c>
      <c r="BF41" s="18">
        <f t="shared" si="3"/>
        <v>66168.430702888087</v>
      </c>
      <c r="BG41" s="18">
        <f t="shared" si="3"/>
        <v>3287.9531099573442</v>
      </c>
      <c r="BH41" s="18">
        <f t="shared" si="3"/>
        <v>21637.891957982782</v>
      </c>
      <c r="BI41" s="18">
        <f t="shared" si="3"/>
        <v>42006.03499396173</v>
      </c>
      <c r="BJ41" s="18">
        <f t="shared" si="3"/>
        <v>15505.219912651264</v>
      </c>
      <c r="BK41" s="18">
        <f t="shared" si="3"/>
        <v>5388.2362141522899</v>
      </c>
      <c r="BL41" s="18">
        <f t="shared" si="3"/>
        <v>27700.59919544345</v>
      </c>
      <c r="BM41" s="18">
        <f t="shared" si="3"/>
        <v>82048.273066791866</v>
      </c>
      <c r="BN41" s="18">
        <f t="shared" si="3"/>
        <v>2979080.1883245362</v>
      </c>
      <c r="BO41" s="18">
        <f t="shared" ref="BO41:DZ41" si="4">SUM(BO32:BO40)</f>
        <v>28205.026062683217</v>
      </c>
      <c r="BP41" s="18">
        <f t="shared" si="4"/>
        <v>142181.04312441387</v>
      </c>
      <c r="BQ41" s="18">
        <f t="shared" si="4"/>
        <v>13397.636425674056</v>
      </c>
      <c r="BR41" s="18">
        <f t="shared" si="4"/>
        <v>52106.906824282509</v>
      </c>
      <c r="BS41" s="18">
        <f t="shared" si="4"/>
        <v>408315.62126149994</v>
      </c>
      <c r="BT41" s="18">
        <f t="shared" si="4"/>
        <v>84339.595760223252</v>
      </c>
      <c r="BU41" s="18">
        <f t="shared" si="4"/>
        <v>956924.63202233135</v>
      </c>
      <c r="BV41" s="18">
        <f t="shared" si="4"/>
        <v>2660158.0054332311</v>
      </c>
      <c r="BW41" s="18">
        <f t="shared" si="4"/>
        <v>2191478.9027413717</v>
      </c>
      <c r="BX41" s="18">
        <f t="shared" si="4"/>
        <v>647349.99885164236</v>
      </c>
      <c r="BY41" s="18">
        <f t="shared" si="4"/>
        <v>18537.679509769048</v>
      </c>
      <c r="BZ41" s="18">
        <f t="shared" si="4"/>
        <v>97300.65647371189</v>
      </c>
      <c r="CA41" s="18">
        <f t="shared" si="4"/>
        <v>69365.412424625974</v>
      </c>
      <c r="CB41" s="18">
        <f t="shared" si="4"/>
        <v>114507.73238713024</v>
      </c>
      <c r="CC41" s="18">
        <f t="shared" si="4"/>
        <v>114710.49867751962</v>
      </c>
      <c r="CD41" s="18">
        <f t="shared" si="4"/>
        <v>10903.574754865243</v>
      </c>
      <c r="CE41" s="18">
        <f t="shared" si="4"/>
        <v>13145.965558365642</v>
      </c>
      <c r="CF41" s="18">
        <f t="shared" si="4"/>
        <v>3402.8485361433113</v>
      </c>
      <c r="CG41" s="18">
        <f t="shared" si="4"/>
        <v>2091.104039638014</v>
      </c>
      <c r="CH41" s="18">
        <f t="shared" si="4"/>
        <v>4072.9821790732794</v>
      </c>
      <c r="CI41" s="18">
        <f t="shared" si="4"/>
        <v>3804.499778016906</v>
      </c>
      <c r="CJ41" s="18">
        <f t="shared" si="4"/>
        <v>1451.3285373686967</v>
      </c>
      <c r="CK41" s="18">
        <f t="shared" si="4"/>
        <v>2734524.9192031496</v>
      </c>
      <c r="CL41" s="18">
        <f t="shared" si="4"/>
        <v>46365.015745202683</v>
      </c>
      <c r="CM41" s="18">
        <f t="shared" si="4"/>
        <v>190770.10404033583</v>
      </c>
      <c r="CN41" s="18">
        <f t="shared" si="4"/>
        <v>167444.79533465119</v>
      </c>
      <c r="CO41" s="18">
        <f t="shared" si="4"/>
        <v>478751.32795405411</v>
      </c>
      <c r="CP41" s="18">
        <f t="shared" si="4"/>
        <v>6783046.9761512959</v>
      </c>
      <c r="CQ41" s="18">
        <f t="shared" si="4"/>
        <v>1361604.4974214416</v>
      </c>
      <c r="CR41" s="18">
        <f t="shared" si="4"/>
        <v>74291.27411365899</v>
      </c>
      <c r="CS41" s="18">
        <f t="shared" si="4"/>
        <v>1279832.1665425589</v>
      </c>
      <c r="CT41" s="18">
        <f t="shared" si="4"/>
        <v>4630.190432820149</v>
      </c>
      <c r="CU41" s="18">
        <f t="shared" si="4"/>
        <v>92640.529979946165</v>
      </c>
      <c r="CV41" s="18">
        <f t="shared" si="4"/>
        <v>119593.51326591826</v>
      </c>
      <c r="CW41" s="18">
        <f t="shared" si="4"/>
        <v>256805.4932220387</v>
      </c>
      <c r="CX41" s="18">
        <f t="shared" si="4"/>
        <v>8832.1364461982957</v>
      </c>
      <c r="CY41" s="18">
        <f t="shared" si="4"/>
        <v>37152.965349368525</v>
      </c>
      <c r="CZ41" s="18">
        <f t="shared" si="4"/>
        <v>11587.524676760884</v>
      </c>
      <c r="DA41" s="18">
        <f t="shared" si="4"/>
        <v>1637527.7841596578</v>
      </c>
      <c r="DB41" s="18">
        <f t="shared" si="4"/>
        <v>900995.01019009587</v>
      </c>
      <c r="DC41" s="18">
        <f t="shared" si="4"/>
        <v>2054779.0435390919</v>
      </c>
      <c r="DD41" s="18">
        <f t="shared" si="4"/>
        <v>6698.1536960642461</v>
      </c>
      <c r="DE41" s="18">
        <f t="shared" si="4"/>
        <v>11203.270886241884</v>
      </c>
      <c r="DF41" s="18">
        <f t="shared" si="4"/>
        <v>77409.97419361287</v>
      </c>
      <c r="DG41" s="18">
        <f t="shared" si="4"/>
        <v>77.593367294473438</v>
      </c>
      <c r="DH41" s="18">
        <f t="shared" si="4"/>
        <v>37764.87036811946</v>
      </c>
      <c r="DI41" s="18">
        <f t="shared" si="4"/>
        <v>7566.1202470334401</v>
      </c>
      <c r="DJ41" s="18">
        <f t="shared" si="4"/>
        <v>99642.521749584586</v>
      </c>
      <c r="DK41" s="18">
        <f t="shared" si="4"/>
        <v>80222.799439972587</v>
      </c>
      <c r="DL41" s="18">
        <f t="shared" si="4"/>
        <v>32191.403277175286</v>
      </c>
      <c r="DM41" s="18">
        <f t="shared" si="4"/>
        <v>775.34203712173303</v>
      </c>
      <c r="DN41" s="18">
        <f t="shared" si="4"/>
        <v>1590166.6330140694</v>
      </c>
      <c r="DO41" s="18">
        <f t="shared" si="4"/>
        <v>64568.23251280938</v>
      </c>
      <c r="DP41" s="18">
        <f t="shared" si="4"/>
        <v>8021.8168511349113</v>
      </c>
      <c r="DQ41" s="18">
        <f t="shared" si="4"/>
        <v>78932.833766887721</v>
      </c>
      <c r="DR41" s="18">
        <f t="shared" si="4"/>
        <v>42243.917537266891</v>
      </c>
      <c r="DS41" s="18">
        <f t="shared" si="4"/>
        <v>37845.03670770301</v>
      </c>
      <c r="DT41" s="18">
        <f t="shared" si="4"/>
        <v>37708.232994287479</v>
      </c>
      <c r="DU41" s="18">
        <f t="shared" si="4"/>
        <v>37752.188205489794</v>
      </c>
      <c r="DV41" s="18">
        <f t="shared" si="4"/>
        <v>37687.79755933534</v>
      </c>
      <c r="DW41" s="18">
        <f t="shared" si="4"/>
        <v>4032585.1419150908</v>
      </c>
      <c r="DX41" s="18">
        <f t="shared" si="4"/>
        <v>28912.738233830663</v>
      </c>
      <c r="DY41" s="18">
        <f t="shared" si="4"/>
        <v>-512.52327714067746</v>
      </c>
      <c r="DZ41" s="18">
        <f t="shared" si="4"/>
        <v>320.72074752169351</v>
      </c>
      <c r="EA41" s="18">
        <f t="shared" ref="EA41:EE41" si="5">SUM(EA32:EA40)</f>
        <v>18038.837931703951</v>
      </c>
      <c r="EB41" s="18">
        <f t="shared" si="5"/>
        <v>43.239397395678623</v>
      </c>
      <c r="EC41" s="18">
        <f t="shared" si="5"/>
        <v>1051110.6650307802</v>
      </c>
      <c r="EE41" s="18">
        <f t="shared" si="5"/>
        <v>53310120.429188393</v>
      </c>
    </row>
    <row r="42" spans="1:138" ht="15.75" thickTop="1" x14ac:dyDescent="0.3"/>
    <row r="44" spans="1:138" x14ac:dyDescent="0.3">
      <c r="A44" s="2" t="s">
        <v>486</v>
      </c>
      <c r="B44" s="1">
        <f>+B3*10</f>
        <v>30</v>
      </c>
      <c r="C44" s="1">
        <f t="shared" ref="C44:BN44" si="6">+C3*10</f>
        <v>40</v>
      </c>
      <c r="D44" s="1">
        <f t="shared" si="6"/>
        <v>150</v>
      </c>
      <c r="E44" s="1">
        <f t="shared" si="6"/>
        <v>170</v>
      </c>
      <c r="F44" s="1">
        <f t="shared" si="6"/>
        <v>220</v>
      </c>
      <c r="G44" s="1">
        <f t="shared" si="6"/>
        <v>230</v>
      </c>
      <c r="H44" s="1">
        <f t="shared" si="6"/>
        <v>240</v>
      </c>
      <c r="I44" s="1">
        <f t="shared" si="6"/>
        <v>260</v>
      </c>
      <c r="J44" s="1">
        <f t="shared" si="6"/>
        <v>280</v>
      </c>
      <c r="K44" s="1">
        <f t="shared" si="6"/>
        <v>300</v>
      </c>
      <c r="L44" s="1">
        <f t="shared" si="6"/>
        <v>320</v>
      </c>
      <c r="M44" s="1">
        <f t="shared" si="6"/>
        <v>350</v>
      </c>
      <c r="N44" s="1">
        <f t="shared" si="6"/>
        <v>360</v>
      </c>
      <c r="O44" s="1">
        <f t="shared" si="6"/>
        <v>380</v>
      </c>
      <c r="P44" s="1">
        <f t="shared" si="6"/>
        <v>390</v>
      </c>
      <c r="Q44" s="1">
        <f t="shared" si="6"/>
        <v>400</v>
      </c>
      <c r="R44" s="1">
        <f t="shared" si="6"/>
        <v>430</v>
      </c>
      <c r="S44" s="1">
        <f t="shared" si="6"/>
        <v>440</v>
      </c>
      <c r="T44" s="1">
        <f t="shared" si="6"/>
        <v>570</v>
      </c>
      <c r="U44" s="1">
        <f t="shared" si="6"/>
        <v>580</v>
      </c>
      <c r="Z44" s="1">
        <f t="shared" si="6"/>
        <v>630</v>
      </c>
      <c r="AA44" s="1">
        <f t="shared" si="6"/>
        <v>640</v>
      </c>
      <c r="AB44" s="1">
        <f t="shared" si="6"/>
        <v>670</v>
      </c>
      <c r="AC44" s="1">
        <f t="shared" si="6"/>
        <v>700</v>
      </c>
      <c r="AF44" s="1">
        <f t="shared" si="6"/>
        <v>710</v>
      </c>
      <c r="AG44" s="1">
        <f t="shared" si="6"/>
        <v>720</v>
      </c>
      <c r="AH44" s="1">
        <f t="shared" si="6"/>
        <v>770</v>
      </c>
      <c r="AI44" s="1">
        <f t="shared" si="6"/>
        <v>800</v>
      </c>
      <c r="AJ44" s="1">
        <f t="shared" si="6"/>
        <v>900</v>
      </c>
      <c r="AK44" s="1">
        <f t="shared" si="6"/>
        <v>1000</v>
      </c>
      <c r="AL44" s="1">
        <f t="shared" si="6"/>
        <v>1020</v>
      </c>
      <c r="AM44" s="1">
        <f t="shared" si="6"/>
        <v>1100</v>
      </c>
      <c r="AN44" s="1">
        <f t="shared" si="6"/>
        <v>1150</v>
      </c>
      <c r="AO44" s="1">
        <f t="shared" si="6"/>
        <v>1600</v>
      </c>
      <c r="AP44" s="1">
        <f t="shared" si="6"/>
        <v>1900</v>
      </c>
      <c r="AQ44" s="1">
        <f t="shared" si="6"/>
        <v>1950</v>
      </c>
      <c r="AR44" s="1">
        <f t="shared" si="6"/>
        <v>2000</v>
      </c>
      <c r="AS44" s="1">
        <f t="shared" si="6"/>
        <v>2050</v>
      </c>
      <c r="AT44" s="1">
        <f t="shared" si="6"/>
        <v>2080</v>
      </c>
      <c r="AU44" s="1">
        <f t="shared" si="6"/>
        <v>2100</v>
      </c>
      <c r="AV44" s="1">
        <f t="shared" si="6"/>
        <v>2150</v>
      </c>
      <c r="AW44" s="1">
        <f t="shared" si="6"/>
        <v>2170</v>
      </c>
      <c r="AX44" s="1">
        <f t="shared" si="6"/>
        <v>2200</v>
      </c>
      <c r="AY44" s="1">
        <f t="shared" si="6"/>
        <v>2250</v>
      </c>
      <c r="AZ44" s="1">
        <f t="shared" si="6"/>
        <v>2300</v>
      </c>
      <c r="BA44" s="1">
        <f t="shared" si="6"/>
        <v>2350</v>
      </c>
      <c r="BB44" s="1">
        <f t="shared" si="6"/>
        <v>2450</v>
      </c>
      <c r="BC44" s="1">
        <f t="shared" si="6"/>
        <v>2500</v>
      </c>
      <c r="BD44" s="1">
        <f t="shared" si="6"/>
        <v>2580</v>
      </c>
      <c r="BE44" s="1">
        <f t="shared" si="6"/>
        <v>2600</v>
      </c>
      <c r="BF44" s="1">
        <f t="shared" si="6"/>
        <v>2610</v>
      </c>
      <c r="BG44" s="1">
        <f t="shared" si="6"/>
        <v>2620</v>
      </c>
      <c r="BH44" s="1">
        <f t="shared" si="6"/>
        <v>2630</v>
      </c>
      <c r="BI44" s="1">
        <f t="shared" si="6"/>
        <v>2650</v>
      </c>
      <c r="BJ44" s="1">
        <f t="shared" si="6"/>
        <v>2660</v>
      </c>
      <c r="BK44" s="1">
        <f t="shared" si="6"/>
        <v>2750</v>
      </c>
      <c r="BL44" s="1">
        <f t="shared" si="6"/>
        <v>2850</v>
      </c>
      <c r="BM44" s="1">
        <f t="shared" si="6"/>
        <v>2860</v>
      </c>
      <c r="BN44" s="1">
        <f t="shared" si="6"/>
        <v>3000</v>
      </c>
      <c r="BO44" s="1">
        <f t="shared" ref="BO44:DZ44" si="7">+BO3*10</f>
        <v>3030</v>
      </c>
      <c r="BP44" s="1">
        <f t="shared" si="7"/>
        <v>3050</v>
      </c>
      <c r="BQ44" s="1">
        <f t="shared" si="7"/>
        <v>3100</v>
      </c>
      <c r="BR44" s="1">
        <f t="shared" si="7"/>
        <v>3150</v>
      </c>
      <c r="BS44" s="1">
        <f t="shared" si="7"/>
        <v>3400</v>
      </c>
      <c r="BT44" s="1">
        <f t="shared" si="7"/>
        <v>3510</v>
      </c>
      <c r="BU44" s="1">
        <f t="shared" si="7"/>
        <v>3850</v>
      </c>
      <c r="BV44" s="1">
        <f t="shared" si="7"/>
        <v>4000</v>
      </c>
      <c r="BW44" s="1">
        <f t="shared" si="7"/>
        <v>4050</v>
      </c>
      <c r="BX44" s="1">
        <f t="shared" si="7"/>
        <v>4100</v>
      </c>
      <c r="BY44" s="1">
        <f t="shared" si="7"/>
        <v>4150</v>
      </c>
      <c r="BZ44" s="1">
        <f t="shared" si="7"/>
        <v>4250</v>
      </c>
      <c r="CA44" s="1">
        <f t="shared" si="7"/>
        <v>4300</v>
      </c>
      <c r="CB44" s="1">
        <f t="shared" si="7"/>
        <v>4350</v>
      </c>
      <c r="CC44" s="1">
        <f t="shared" si="7"/>
        <v>4400</v>
      </c>
      <c r="CD44" s="1">
        <f t="shared" si="7"/>
        <v>4500</v>
      </c>
      <c r="CE44" s="1">
        <f t="shared" si="7"/>
        <v>4510</v>
      </c>
      <c r="CF44" s="1">
        <f t="shared" si="7"/>
        <v>4600</v>
      </c>
      <c r="CG44" s="1">
        <f t="shared" si="7"/>
        <v>4650</v>
      </c>
      <c r="CH44" s="1">
        <f t="shared" si="7"/>
        <v>4700</v>
      </c>
      <c r="CI44" s="1">
        <f t="shared" si="7"/>
        <v>4800</v>
      </c>
      <c r="CJ44" s="1">
        <f t="shared" si="7"/>
        <v>4900</v>
      </c>
      <c r="CK44" s="1">
        <f t="shared" si="7"/>
        <v>4950</v>
      </c>
      <c r="CL44" s="1">
        <f t="shared" si="7"/>
        <v>4960</v>
      </c>
      <c r="CM44" s="1">
        <f t="shared" si="7"/>
        <v>4970</v>
      </c>
      <c r="CN44" s="1">
        <f t="shared" si="7"/>
        <v>4980</v>
      </c>
      <c r="CO44" s="1">
        <f t="shared" si="7"/>
        <v>5000</v>
      </c>
      <c r="CP44" s="1">
        <f t="shared" si="7"/>
        <v>5020</v>
      </c>
      <c r="CQ44" s="1">
        <f t="shared" si="7"/>
        <v>5030</v>
      </c>
      <c r="CR44" s="1">
        <f t="shared" si="7"/>
        <v>5050</v>
      </c>
      <c r="CS44" s="1">
        <f t="shared" si="7"/>
        <v>5100</v>
      </c>
      <c r="CT44" s="1">
        <f t="shared" si="7"/>
        <v>5120</v>
      </c>
      <c r="CU44" s="1">
        <f t="shared" si="7"/>
        <v>5500</v>
      </c>
      <c r="CV44" s="1">
        <f t="shared" si="7"/>
        <v>5600</v>
      </c>
      <c r="CW44" s="1">
        <f t="shared" si="7"/>
        <v>5700</v>
      </c>
      <c r="CX44" s="1">
        <f t="shared" si="7"/>
        <v>5800</v>
      </c>
      <c r="CY44" s="1">
        <f t="shared" si="7"/>
        <v>6050</v>
      </c>
      <c r="CZ44" s="1">
        <f t="shared" si="7"/>
        <v>6100</v>
      </c>
      <c r="DA44" s="1">
        <f t="shared" si="7"/>
        <v>6150</v>
      </c>
      <c r="DB44" s="1">
        <v>6151</v>
      </c>
      <c r="DC44" s="1">
        <f t="shared" si="7"/>
        <v>7000</v>
      </c>
      <c r="DD44" s="1">
        <f t="shared" si="7"/>
        <v>7030</v>
      </c>
      <c r="DE44" s="1">
        <f t="shared" si="7"/>
        <v>7040</v>
      </c>
      <c r="DF44" s="1">
        <f t="shared" si="7"/>
        <v>7050</v>
      </c>
      <c r="DG44" s="1">
        <f t="shared" si="7"/>
        <v>7060</v>
      </c>
      <c r="DH44" s="1">
        <f t="shared" si="7"/>
        <v>7100</v>
      </c>
      <c r="DI44" s="1">
        <f t="shared" si="7"/>
        <v>7150</v>
      </c>
      <c r="DJ44" s="1">
        <f t="shared" si="7"/>
        <v>7180</v>
      </c>
      <c r="DK44" s="1">
        <f t="shared" si="7"/>
        <v>7190</v>
      </c>
      <c r="DL44" s="1">
        <f t="shared" si="7"/>
        <v>7200</v>
      </c>
      <c r="DM44" s="1">
        <f t="shared" si="7"/>
        <v>7280</v>
      </c>
      <c r="DN44" s="1">
        <f t="shared" si="7"/>
        <v>7300</v>
      </c>
      <c r="DO44" s="1">
        <f t="shared" si="7"/>
        <v>7350</v>
      </c>
      <c r="DP44" s="1">
        <f t="shared" si="7"/>
        <v>7410</v>
      </c>
      <c r="DQ44" s="1">
        <f t="shared" si="7"/>
        <v>7500</v>
      </c>
      <c r="DR44" s="1">
        <f t="shared" si="7"/>
        <v>7600</v>
      </c>
      <c r="DS44" s="1">
        <f t="shared" si="7"/>
        <v>7700</v>
      </c>
      <c r="DT44" s="1">
        <f t="shared" si="7"/>
        <v>7750</v>
      </c>
      <c r="DU44" s="1">
        <f t="shared" si="7"/>
        <v>7800</v>
      </c>
      <c r="DV44" s="1">
        <f t="shared" si="7"/>
        <v>7900</v>
      </c>
      <c r="DW44" s="1">
        <f t="shared" si="7"/>
        <v>8000</v>
      </c>
      <c r="DX44" s="1">
        <f t="shared" si="7"/>
        <v>8780</v>
      </c>
      <c r="DY44" s="1">
        <f t="shared" si="7"/>
        <v>0</v>
      </c>
      <c r="DZ44" s="1">
        <f t="shared" si="7"/>
        <v>0</v>
      </c>
      <c r="EA44" s="1">
        <v>9080</v>
      </c>
      <c r="EB44" s="1">
        <f t="shared" ref="EB44" si="8">+EB3*10</f>
        <v>0</v>
      </c>
      <c r="EC44" s="1">
        <v>9900</v>
      </c>
    </row>
  </sheetData>
  <printOptions horizontalCentered="1" verticalCentered="1"/>
  <pageMargins left="1" right="1" top="1" bottom="1" header="0.5" footer="0.5"/>
  <pageSetup scale="60" fitToWidth="27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25D28-0EB0-42C5-A954-C3BA61F5F1FA}">
  <sheetPr>
    <pageSetUpPr fitToPage="1"/>
  </sheetPr>
  <dimension ref="A1:M140"/>
  <sheetViews>
    <sheetView zoomScale="75" workbookViewId="0">
      <pane xSplit="1" ySplit="4" topLeftCell="B5" activePane="bottomRight" state="frozen"/>
      <selection activeCell="EG33" sqref="EG33"/>
      <selection pane="topRight" activeCell="EG33" sqref="EG33"/>
      <selection pane="bottomLeft" activeCell="EG33" sqref="EG33"/>
      <selection pane="bottomRight" activeCell="A5" sqref="A5"/>
    </sheetView>
  </sheetViews>
  <sheetFormatPr defaultColWidth="9.140625" defaultRowHeight="15" x14ac:dyDescent="0.3"/>
  <cols>
    <col min="1" max="1" width="48.7109375" style="1" bestFit="1" customWidth="1"/>
    <col min="2" max="2" width="2.28515625" style="1" customWidth="1"/>
    <col min="3" max="3" width="16.140625" style="1" customWidth="1"/>
    <col min="4" max="4" width="2.28515625" style="1" customWidth="1"/>
    <col min="5" max="5" width="16.140625" style="1" customWidth="1"/>
    <col min="6" max="6" width="2.85546875" style="1" customWidth="1"/>
    <col min="7" max="7" width="17.28515625" style="1" bestFit="1" customWidth="1"/>
    <col min="8" max="8" width="2.85546875" style="1" customWidth="1"/>
    <col min="9" max="9" width="16.140625" style="1" customWidth="1"/>
    <col min="10" max="10" width="2.85546875" style="1" customWidth="1"/>
    <col min="11" max="11" width="14.28515625" style="1" customWidth="1"/>
    <col min="12" max="12" width="2.85546875" style="1" customWidth="1"/>
    <col min="13" max="13" width="19.28515625" style="2" customWidth="1"/>
    <col min="14" max="14" width="2.42578125" style="1" customWidth="1"/>
    <col min="15" max="16384" width="9.140625" style="1"/>
  </cols>
  <sheetData>
    <row r="1" spans="1:13" ht="18.75" x14ac:dyDescent="0.3">
      <c r="A1" s="3" t="s">
        <v>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3" spans="1:13" ht="30" x14ac:dyDescent="0.3">
      <c r="C3" s="19" t="s">
        <v>9</v>
      </c>
      <c r="E3" s="19" t="s">
        <v>10</v>
      </c>
      <c r="G3" s="19" t="s">
        <v>4</v>
      </c>
      <c r="I3" s="19" t="s">
        <v>5</v>
      </c>
      <c r="K3" s="19" t="s">
        <v>6</v>
      </c>
      <c r="M3" s="8" t="s">
        <v>11</v>
      </c>
    </row>
    <row r="4" spans="1:13" x14ac:dyDescent="0.25">
      <c r="A4" s="20" t="s">
        <v>12</v>
      </c>
      <c r="C4" s="21">
        <v>2020</v>
      </c>
      <c r="D4" s="22"/>
      <c r="E4" s="21">
        <v>2018</v>
      </c>
      <c r="F4" s="22"/>
      <c r="G4" s="21"/>
      <c r="H4" s="22"/>
      <c r="I4" s="21"/>
      <c r="J4" s="22"/>
      <c r="L4" s="22"/>
      <c r="M4" s="23"/>
    </row>
    <row r="5" spans="1:13" x14ac:dyDescent="0.25">
      <c r="A5" s="20"/>
      <c r="C5" s="24"/>
      <c r="D5" s="25"/>
      <c r="E5" s="24"/>
      <c r="F5" s="25"/>
      <c r="G5" s="24"/>
      <c r="H5" s="25"/>
      <c r="I5" s="24"/>
      <c r="J5" s="25"/>
      <c r="K5" s="24"/>
      <c r="L5" s="25"/>
      <c r="M5" s="26"/>
    </row>
    <row r="6" spans="1:13" x14ac:dyDescent="0.3">
      <c r="A6" s="1" t="s">
        <v>111</v>
      </c>
      <c r="C6" s="9">
        <v>682112.31438734964</v>
      </c>
      <c r="D6" s="9"/>
      <c r="E6" s="9">
        <v>673444.08584914717</v>
      </c>
      <c r="F6" s="9"/>
      <c r="G6" s="9">
        <v>8668.2285382024711</v>
      </c>
      <c r="H6" s="9"/>
      <c r="I6" s="9">
        <v>690780.54292555212</v>
      </c>
      <c r="J6" s="9"/>
      <c r="K6" s="9">
        <v>0</v>
      </c>
      <c r="L6" s="9"/>
      <c r="M6" s="10">
        <v>690780.54292555212</v>
      </c>
    </row>
    <row r="7" spans="1:13" x14ac:dyDescent="0.3">
      <c r="A7" s="1" t="s">
        <v>112</v>
      </c>
      <c r="C7" s="11">
        <v>510648.29269846634</v>
      </c>
      <c r="D7" s="11"/>
      <c r="E7" s="11">
        <v>505915.41676652664</v>
      </c>
      <c r="F7" s="11"/>
      <c r="G7" s="11">
        <v>4732.8759319396922</v>
      </c>
      <c r="H7" s="11"/>
      <c r="I7" s="11">
        <v>515381.16863040603</v>
      </c>
      <c r="J7" s="11"/>
      <c r="K7" s="11">
        <v>0</v>
      </c>
      <c r="L7" s="11"/>
      <c r="M7" s="12">
        <v>515381.16863040603</v>
      </c>
    </row>
    <row r="8" spans="1:13" x14ac:dyDescent="0.3">
      <c r="A8" s="1" t="s">
        <v>113</v>
      </c>
      <c r="C8" s="11">
        <v>7418.7885827564915</v>
      </c>
      <c r="D8" s="11"/>
      <c r="E8" s="11">
        <v>6400.8121746613979</v>
      </c>
      <c r="F8" s="11"/>
      <c r="G8" s="11">
        <v>1017.9764080950936</v>
      </c>
      <c r="H8" s="11"/>
      <c r="I8" s="11">
        <v>8436.764990851585</v>
      </c>
      <c r="J8" s="11"/>
      <c r="K8" s="11">
        <v>0</v>
      </c>
      <c r="L8" s="11"/>
      <c r="M8" s="12">
        <v>8436.764990851585</v>
      </c>
    </row>
    <row r="9" spans="1:13" x14ac:dyDescent="0.3">
      <c r="A9" s="1" t="s">
        <v>114</v>
      </c>
      <c r="C9" s="11">
        <v>405634.20256234473</v>
      </c>
      <c r="D9" s="11"/>
      <c r="E9" s="11">
        <v>434385.70108063554</v>
      </c>
      <c r="F9" s="11"/>
      <c r="G9" s="11">
        <v>-28751.498518290813</v>
      </c>
      <c r="H9" s="11"/>
      <c r="I9" s="11">
        <v>376882.70404405391</v>
      </c>
      <c r="J9" s="11"/>
      <c r="K9" s="11">
        <v>0</v>
      </c>
      <c r="L9" s="11"/>
      <c r="M9" s="12">
        <v>376882.70404405391</v>
      </c>
    </row>
    <row r="10" spans="1:13" x14ac:dyDescent="0.3">
      <c r="A10" s="1" t="s">
        <v>115</v>
      </c>
      <c r="C10" s="11">
        <v>702595.00168911146</v>
      </c>
      <c r="D10" s="11"/>
      <c r="E10" s="11">
        <v>694575.18460561777</v>
      </c>
      <c r="F10" s="11"/>
      <c r="G10" s="11">
        <v>8019.81708349369</v>
      </c>
      <c r="H10" s="11"/>
      <c r="I10" s="11">
        <v>710614.81877260515</v>
      </c>
      <c r="J10" s="11"/>
      <c r="K10" s="11">
        <v>0</v>
      </c>
      <c r="L10" s="11"/>
      <c r="M10" s="12">
        <v>710614.81877260515</v>
      </c>
    </row>
    <row r="11" spans="1:13" x14ac:dyDescent="0.3">
      <c r="A11" s="1" t="s">
        <v>116</v>
      </c>
      <c r="C11" s="11">
        <v>323291.46356294712</v>
      </c>
      <c r="D11" s="11"/>
      <c r="E11" s="11">
        <v>315617.04445777112</v>
      </c>
      <c r="F11" s="11"/>
      <c r="G11" s="11">
        <v>7674.419105175999</v>
      </c>
      <c r="H11" s="11"/>
      <c r="I11" s="11">
        <v>330965.88266812311</v>
      </c>
      <c r="J11" s="11"/>
      <c r="K11" s="11">
        <v>0</v>
      </c>
      <c r="L11" s="11"/>
      <c r="M11" s="12">
        <v>330965.88266812311</v>
      </c>
    </row>
    <row r="12" spans="1:13" x14ac:dyDescent="0.3">
      <c r="A12" s="1" t="s">
        <v>117</v>
      </c>
      <c r="C12" s="11">
        <v>597441.49648812704</v>
      </c>
      <c r="D12" s="11"/>
      <c r="E12" s="11">
        <v>622454.05117693881</v>
      </c>
      <c r="F12" s="11"/>
      <c r="G12" s="11">
        <v>-25012.554688811768</v>
      </c>
      <c r="H12" s="11"/>
      <c r="I12" s="11">
        <v>572428.94179931527</v>
      </c>
      <c r="J12" s="11"/>
      <c r="K12" s="11">
        <v>0</v>
      </c>
      <c r="L12" s="11"/>
      <c r="M12" s="12">
        <v>572428.94179931527</v>
      </c>
    </row>
    <row r="13" spans="1:13" x14ac:dyDescent="0.3">
      <c r="A13" s="1" t="s">
        <v>118</v>
      </c>
      <c r="C13" s="11">
        <v>1583.8294544932241</v>
      </c>
      <c r="D13" s="11"/>
      <c r="E13" s="11">
        <v>1681.3159608479266</v>
      </c>
      <c r="F13" s="11"/>
      <c r="G13" s="11">
        <v>-97.486506354702442</v>
      </c>
      <c r="H13" s="11"/>
      <c r="I13" s="11">
        <v>1486.3429481385217</v>
      </c>
      <c r="J13" s="11"/>
      <c r="K13" s="11">
        <v>0</v>
      </c>
      <c r="L13" s="11"/>
      <c r="M13" s="12">
        <v>1486.3429481385217</v>
      </c>
    </row>
    <row r="14" spans="1:13" x14ac:dyDescent="0.3">
      <c r="A14" s="1" t="s">
        <v>119</v>
      </c>
      <c r="C14" s="11">
        <v>5063.5743644379945</v>
      </c>
      <c r="D14" s="11"/>
      <c r="E14" s="11">
        <v>1650.5917251393091</v>
      </c>
      <c r="F14" s="11"/>
      <c r="G14" s="11">
        <v>3412.9826392986852</v>
      </c>
      <c r="H14" s="11"/>
      <c r="I14" s="11">
        <v>8476.5570037366797</v>
      </c>
      <c r="J14" s="11"/>
      <c r="K14" s="11">
        <v>0</v>
      </c>
      <c r="L14" s="11"/>
      <c r="M14" s="12">
        <v>8476.5570037366797</v>
      </c>
    </row>
    <row r="15" spans="1:13" x14ac:dyDescent="0.3">
      <c r="A15" s="1" t="s">
        <v>120</v>
      </c>
      <c r="C15" s="11">
        <v>370171.20694412367</v>
      </c>
      <c r="D15" s="11"/>
      <c r="E15" s="11">
        <v>359044.62485359632</v>
      </c>
      <c r="F15" s="11"/>
      <c r="G15" s="11">
        <v>11126.582090527343</v>
      </c>
      <c r="H15" s="11"/>
      <c r="I15" s="11">
        <v>381297.78903465101</v>
      </c>
      <c r="J15" s="11"/>
      <c r="K15" s="11">
        <v>0</v>
      </c>
      <c r="L15" s="11"/>
      <c r="M15" s="12">
        <v>381297.78903465101</v>
      </c>
    </row>
    <row r="16" spans="1:13" x14ac:dyDescent="0.3">
      <c r="A16" s="1" t="s">
        <v>121</v>
      </c>
      <c r="C16" s="11">
        <v>226176.87319900349</v>
      </c>
      <c r="D16" s="11"/>
      <c r="E16" s="11">
        <v>164141.56935826031</v>
      </c>
      <c r="F16" s="11"/>
      <c r="G16" s="11">
        <v>62035.303840743174</v>
      </c>
      <c r="H16" s="11"/>
      <c r="I16" s="11">
        <v>288212.17703974666</v>
      </c>
      <c r="J16" s="11"/>
      <c r="K16" s="11">
        <v>0</v>
      </c>
      <c r="L16" s="11"/>
      <c r="M16" s="12">
        <v>288212.17703974666</v>
      </c>
    </row>
    <row r="17" spans="1:13" x14ac:dyDescent="0.3">
      <c r="A17" s="1" t="s">
        <v>122</v>
      </c>
      <c r="C17" s="11">
        <v>53242.334394199584</v>
      </c>
      <c r="D17" s="11"/>
      <c r="E17" s="11">
        <v>44068.951001632719</v>
      </c>
      <c r="F17" s="11"/>
      <c r="G17" s="11">
        <v>9173.383392566866</v>
      </c>
      <c r="H17" s="11"/>
      <c r="I17" s="11">
        <v>62415.71778676645</v>
      </c>
      <c r="J17" s="11"/>
      <c r="K17" s="11">
        <v>0</v>
      </c>
      <c r="L17" s="11"/>
      <c r="M17" s="12">
        <v>62415.71778676645</v>
      </c>
    </row>
    <row r="18" spans="1:13" x14ac:dyDescent="0.3">
      <c r="A18" s="1" t="s">
        <v>123</v>
      </c>
      <c r="C18" s="11">
        <v>74541.994666552098</v>
      </c>
      <c r="D18" s="11"/>
      <c r="E18" s="11">
        <v>107468.43459866258</v>
      </c>
      <c r="F18" s="11"/>
      <c r="G18" s="11">
        <v>-32926.439932110487</v>
      </c>
      <c r="H18" s="11"/>
      <c r="I18" s="11">
        <v>41615.554734441612</v>
      </c>
      <c r="J18" s="11"/>
      <c r="K18" s="11">
        <v>0</v>
      </c>
      <c r="L18" s="11"/>
      <c r="M18" s="12">
        <v>41615.554734441612</v>
      </c>
    </row>
    <row r="19" spans="1:13" x14ac:dyDescent="0.3">
      <c r="A19" s="1" t="s">
        <v>124</v>
      </c>
      <c r="C19" s="11">
        <v>192322.45113550217</v>
      </c>
      <c r="D19" s="11"/>
      <c r="E19" s="11">
        <v>192051.47897002823</v>
      </c>
      <c r="F19" s="11"/>
      <c r="G19" s="11">
        <v>270.97216547394055</v>
      </c>
      <c r="H19" s="11"/>
      <c r="I19" s="11">
        <v>192593.42330097611</v>
      </c>
      <c r="J19" s="11"/>
      <c r="K19" s="11">
        <v>0</v>
      </c>
      <c r="L19" s="11"/>
      <c r="M19" s="12">
        <v>192593.42330097611</v>
      </c>
    </row>
    <row r="20" spans="1:13" x14ac:dyDescent="0.3">
      <c r="A20" s="1" t="s">
        <v>125</v>
      </c>
      <c r="C20" s="11">
        <v>117806.45757052727</v>
      </c>
      <c r="D20" s="11"/>
      <c r="E20" s="11">
        <v>105266.20647715428</v>
      </c>
      <c r="F20" s="11"/>
      <c r="G20" s="11">
        <v>12540.251093372994</v>
      </c>
      <c r="H20" s="11"/>
      <c r="I20" s="11">
        <v>130346.70866390027</v>
      </c>
      <c r="J20" s="11"/>
      <c r="K20" s="11">
        <v>0</v>
      </c>
      <c r="L20" s="11"/>
      <c r="M20" s="12">
        <v>130346.70866390027</v>
      </c>
    </row>
    <row r="21" spans="1:13" x14ac:dyDescent="0.3">
      <c r="A21" s="1" t="s">
        <v>126</v>
      </c>
      <c r="C21" s="11">
        <v>464192.95860952185</v>
      </c>
      <c r="D21" s="11"/>
      <c r="E21" s="11">
        <v>535689.83565135079</v>
      </c>
      <c r="F21" s="11"/>
      <c r="G21" s="11">
        <v>-71496.877041828935</v>
      </c>
      <c r="H21" s="11"/>
      <c r="I21" s="11">
        <v>392696.08156769292</v>
      </c>
      <c r="J21" s="11"/>
      <c r="K21" s="11">
        <v>0</v>
      </c>
      <c r="L21" s="11"/>
      <c r="M21" s="12">
        <v>392696.08156769292</v>
      </c>
    </row>
    <row r="22" spans="1:13" x14ac:dyDescent="0.3">
      <c r="A22" s="1" t="s">
        <v>127</v>
      </c>
      <c r="C22" s="11">
        <v>2192.1833967537409</v>
      </c>
      <c r="D22" s="11"/>
      <c r="E22" s="11">
        <v>2567.219286158414</v>
      </c>
      <c r="F22" s="11"/>
      <c r="G22" s="11">
        <v>-375.03588940467307</v>
      </c>
      <c r="H22" s="11"/>
      <c r="I22" s="11">
        <v>1817.1475073490678</v>
      </c>
      <c r="J22" s="11"/>
      <c r="K22" s="11">
        <v>0</v>
      </c>
      <c r="L22" s="11"/>
      <c r="M22" s="12">
        <v>1817.1475073490678</v>
      </c>
    </row>
    <row r="23" spans="1:13" x14ac:dyDescent="0.3">
      <c r="A23" s="1" t="s">
        <v>128</v>
      </c>
      <c r="C23" s="11">
        <v>37383.46738099408</v>
      </c>
      <c r="D23" s="11"/>
      <c r="E23" s="11">
        <v>21817.107247936601</v>
      </c>
      <c r="F23" s="11"/>
      <c r="G23" s="11">
        <v>15566.360133057478</v>
      </c>
      <c r="H23" s="11"/>
      <c r="I23" s="11">
        <v>52949.827514051562</v>
      </c>
      <c r="J23" s="11"/>
      <c r="K23" s="11">
        <v>0</v>
      </c>
      <c r="L23" s="11"/>
      <c r="M23" s="12">
        <v>52949.827514051562</v>
      </c>
    </row>
    <row r="24" spans="1:13" x14ac:dyDescent="0.3">
      <c r="A24" s="1" t="s">
        <v>13</v>
      </c>
      <c r="C24" s="11">
        <v>0</v>
      </c>
      <c r="D24" s="11"/>
      <c r="E24" s="11">
        <v>0</v>
      </c>
      <c r="F24" s="11"/>
      <c r="G24" s="11">
        <v>0</v>
      </c>
      <c r="H24" s="11"/>
      <c r="I24" s="11">
        <v>0</v>
      </c>
      <c r="J24" s="11"/>
      <c r="K24" s="11">
        <v>0</v>
      </c>
      <c r="L24" s="11"/>
      <c r="M24" s="12">
        <v>0</v>
      </c>
    </row>
    <row r="25" spans="1:13" x14ac:dyDescent="0.3">
      <c r="A25" s="1" t="s">
        <v>129</v>
      </c>
      <c r="C25" s="11">
        <v>0</v>
      </c>
      <c r="D25" s="11"/>
      <c r="E25" s="11">
        <v>0</v>
      </c>
      <c r="F25" s="11"/>
      <c r="G25" s="11">
        <v>0</v>
      </c>
      <c r="H25" s="11"/>
      <c r="I25" s="11">
        <v>0</v>
      </c>
      <c r="J25" s="11"/>
      <c r="K25" s="11">
        <v>0</v>
      </c>
      <c r="L25" s="11"/>
      <c r="M25" s="12">
        <v>0</v>
      </c>
    </row>
    <row r="26" spans="1:13" x14ac:dyDescent="0.3">
      <c r="A26" s="1" t="s">
        <v>133</v>
      </c>
      <c r="C26" s="11">
        <v>469.26169866662627</v>
      </c>
      <c r="D26" s="11"/>
      <c r="E26" s="11">
        <v>417.3503546888108</v>
      </c>
      <c r="F26" s="11"/>
      <c r="G26" s="11">
        <v>51.911343977815477</v>
      </c>
      <c r="H26" s="11"/>
      <c r="I26" s="11">
        <v>521.17304264444169</v>
      </c>
      <c r="J26" s="11"/>
      <c r="K26" s="11">
        <v>0</v>
      </c>
      <c r="L26" s="11"/>
      <c r="M26" s="12">
        <v>521.17304264444169</v>
      </c>
    </row>
    <row r="27" spans="1:13" x14ac:dyDescent="0.3">
      <c r="A27" s="1" t="s">
        <v>131</v>
      </c>
      <c r="C27" s="11">
        <v>474201.40776382369</v>
      </c>
      <c r="D27" s="11"/>
      <c r="E27" s="11">
        <v>451342.53655877261</v>
      </c>
      <c r="F27" s="11"/>
      <c r="G27" s="11">
        <v>22858.87120505108</v>
      </c>
      <c r="H27" s="11"/>
      <c r="I27" s="11">
        <v>497060.27896887477</v>
      </c>
      <c r="J27" s="11"/>
      <c r="K27" s="11">
        <v>0</v>
      </c>
      <c r="L27" s="11"/>
      <c r="M27" s="12">
        <v>497060.27896887477</v>
      </c>
    </row>
    <row r="28" spans="1:13" x14ac:dyDescent="0.3">
      <c r="A28" s="1" t="s">
        <v>130</v>
      </c>
      <c r="C28" s="11">
        <v>34216.380106166849</v>
      </c>
      <c r="D28" s="11"/>
      <c r="E28" s="11">
        <v>33922.575116037784</v>
      </c>
      <c r="F28" s="11"/>
      <c r="G28" s="11">
        <v>293.80499012906512</v>
      </c>
      <c r="H28" s="11"/>
      <c r="I28" s="11">
        <v>34510.185096295914</v>
      </c>
      <c r="J28" s="11"/>
      <c r="K28" s="11">
        <v>0</v>
      </c>
      <c r="L28" s="11"/>
      <c r="M28" s="12">
        <v>34510.185096295914</v>
      </c>
    </row>
    <row r="29" spans="1:13" x14ac:dyDescent="0.3">
      <c r="A29" s="1" t="s">
        <v>132</v>
      </c>
      <c r="C29" s="11">
        <v>163216.47576032902</v>
      </c>
      <c r="D29" s="11"/>
      <c r="E29" s="11">
        <v>162436.46965431498</v>
      </c>
      <c r="F29" s="11"/>
      <c r="G29" s="11">
        <v>780.00610601404333</v>
      </c>
      <c r="H29" s="11"/>
      <c r="I29" s="11">
        <v>163996.48186634306</v>
      </c>
      <c r="J29" s="11"/>
      <c r="K29" s="11">
        <v>0</v>
      </c>
      <c r="L29" s="11"/>
      <c r="M29" s="12">
        <v>163996.48186634306</v>
      </c>
    </row>
    <row r="30" spans="1:13" x14ac:dyDescent="0.3">
      <c r="A30" s="1" t="s">
        <v>134</v>
      </c>
      <c r="C30" s="11">
        <v>81420.428702858364</v>
      </c>
      <c r="D30" s="11"/>
      <c r="E30" s="11">
        <v>79351.051101446443</v>
      </c>
      <c r="F30" s="11"/>
      <c r="G30" s="11">
        <v>2069.3776014119212</v>
      </c>
      <c r="H30" s="11"/>
      <c r="I30" s="11">
        <v>83489.806304270285</v>
      </c>
      <c r="J30" s="11"/>
      <c r="K30" s="11">
        <v>0</v>
      </c>
      <c r="L30" s="11"/>
      <c r="M30" s="12">
        <v>83489.806304270285</v>
      </c>
    </row>
    <row r="31" spans="1:13" x14ac:dyDescent="0.3">
      <c r="A31" s="1" t="s">
        <v>135</v>
      </c>
      <c r="C31" s="11">
        <v>25685.000935052918</v>
      </c>
      <c r="D31" s="11"/>
      <c r="E31" s="11">
        <v>22494.227652549373</v>
      </c>
      <c r="F31" s="11"/>
      <c r="G31" s="11">
        <v>3190.7732825035455</v>
      </c>
      <c r="H31" s="11"/>
      <c r="I31" s="11">
        <v>28875.774217556464</v>
      </c>
      <c r="J31" s="11"/>
      <c r="K31" s="11">
        <v>0</v>
      </c>
      <c r="L31" s="11"/>
      <c r="M31" s="12">
        <v>28875.774217556464</v>
      </c>
    </row>
    <row r="32" spans="1:13" x14ac:dyDescent="0.3">
      <c r="A32" s="1" t="s">
        <v>136</v>
      </c>
      <c r="C32" s="11">
        <v>1527527.5153061992</v>
      </c>
      <c r="D32" s="11"/>
      <c r="E32" s="11">
        <v>1278184.6569351652</v>
      </c>
      <c r="F32" s="11"/>
      <c r="G32" s="11">
        <v>249342.85837103403</v>
      </c>
      <c r="H32" s="11"/>
      <c r="I32" s="11">
        <v>1776870.3736772332</v>
      </c>
      <c r="J32" s="11"/>
      <c r="K32" s="11">
        <v>0</v>
      </c>
      <c r="L32" s="11"/>
      <c r="M32" s="12">
        <v>1776870.3736772332</v>
      </c>
    </row>
    <row r="33" spans="1:13" x14ac:dyDescent="0.3">
      <c r="A33" s="1" t="s">
        <v>137</v>
      </c>
      <c r="C33" s="11">
        <v>474116.31111424475</v>
      </c>
      <c r="D33" s="11"/>
      <c r="E33" s="11">
        <v>419835.24788897525</v>
      </c>
      <c r="F33" s="11"/>
      <c r="G33" s="11">
        <v>54281.063225269492</v>
      </c>
      <c r="H33" s="11"/>
      <c r="I33" s="11">
        <v>528397.37433951418</v>
      </c>
      <c r="J33" s="11"/>
      <c r="K33" s="11">
        <v>0</v>
      </c>
      <c r="L33" s="11"/>
      <c r="M33" s="12">
        <v>528397.37433951418</v>
      </c>
    </row>
    <row r="34" spans="1:13" x14ac:dyDescent="0.3">
      <c r="A34" s="1" t="s">
        <v>138</v>
      </c>
      <c r="C34" s="11">
        <v>4502.7546045694935</v>
      </c>
      <c r="D34" s="11"/>
      <c r="E34" s="11">
        <v>3429.5451550539046</v>
      </c>
      <c r="F34" s="11"/>
      <c r="G34" s="11">
        <v>1073.2094495155889</v>
      </c>
      <c r="H34" s="11"/>
      <c r="I34" s="11">
        <v>5575.9640540850824</v>
      </c>
      <c r="J34" s="11"/>
      <c r="K34" s="11">
        <v>0</v>
      </c>
      <c r="L34" s="11"/>
      <c r="M34" s="12">
        <v>5575.9640540850824</v>
      </c>
    </row>
    <row r="35" spans="1:13" x14ac:dyDescent="0.3">
      <c r="A35" s="1" t="s">
        <v>217</v>
      </c>
      <c r="C35" s="11">
        <v>68.556435877065198</v>
      </c>
      <c r="D35" s="11"/>
      <c r="E35" s="11">
        <v>59.519504459656957</v>
      </c>
      <c r="F35" s="11"/>
      <c r="G35" s="11">
        <v>9.0369314174082405</v>
      </c>
      <c r="H35" s="11"/>
      <c r="I35" s="11">
        <v>77.593367294473438</v>
      </c>
      <c r="J35" s="11"/>
      <c r="K35" s="11">
        <v>0</v>
      </c>
      <c r="L35" s="11"/>
      <c r="M35" s="12">
        <v>77.593367294473438</v>
      </c>
    </row>
    <row r="36" spans="1:13" x14ac:dyDescent="0.3">
      <c r="A36" s="1" t="s">
        <v>140</v>
      </c>
      <c r="C36" s="11">
        <v>61192.625953434559</v>
      </c>
      <c r="D36" s="11"/>
      <c r="E36" s="11">
        <v>45968.55279427419</v>
      </c>
      <c r="F36" s="11"/>
      <c r="G36" s="11">
        <v>15224.073159160369</v>
      </c>
      <c r="H36" s="11"/>
      <c r="I36" s="11">
        <v>76416.699112594928</v>
      </c>
      <c r="J36" s="11"/>
      <c r="K36" s="11">
        <v>0</v>
      </c>
      <c r="L36" s="11"/>
      <c r="M36" s="12">
        <v>76416.699112594928</v>
      </c>
    </row>
    <row r="37" spans="1:13" x14ac:dyDescent="0.3">
      <c r="A37" s="1" t="s">
        <v>141</v>
      </c>
      <c r="C37" s="11">
        <v>140337.68899212207</v>
      </c>
      <c r="D37" s="11"/>
      <c r="E37" s="11">
        <v>107065.58153780809</v>
      </c>
      <c r="F37" s="11"/>
      <c r="G37" s="11">
        <v>33272.107454313984</v>
      </c>
      <c r="H37" s="11"/>
      <c r="I37" s="11">
        <v>173609.79644643606</v>
      </c>
      <c r="J37" s="11"/>
      <c r="K37" s="11">
        <v>0</v>
      </c>
      <c r="L37" s="11"/>
      <c r="M37" s="12">
        <v>173609.79644643606</v>
      </c>
    </row>
    <row r="38" spans="1:13" x14ac:dyDescent="0.3">
      <c r="A38" s="1" t="s">
        <v>142</v>
      </c>
      <c r="C38" s="11">
        <v>64.601256884157578</v>
      </c>
      <c r="D38" s="11"/>
      <c r="E38" s="11">
        <v>0</v>
      </c>
      <c r="F38" s="11"/>
      <c r="G38" s="11">
        <v>0</v>
      </c>
      <c r="H38" s="11"/>
      <c r="I38" s="11">
        <v>64.601256884157578</v>
      </c>
      <c r="J38" s="11"/>
      <c r="K38" s="11">
        <v>0</v>
      </c>
      <c r="L38" s="11"/>
      <c r="M38" s="12">
        <v>64.601256884157578</v>
      </c>
    </row>
    <row r="39" spans="1:13" x14ac:dyDescent="0.3">
      <c r="A39" s="1" t="s">
        <v>143</v>
      </c>
      <c r="C39" s="11">
        <v>425766.53081584501</v>
      </c>
      <c r="D39" s="11"/>
      <c r="E39" s="11">
        <v>582782.31052980456</v>
      </c>
      <c r="F39" s="11"/>
      <c r="G39" s="11">
        <v>-157015.77971395955</v>
      </c>
      <c r="H39" s="11"/>
      <c r="I39" s="11">
        <v>268750.75110188546</v>
      </c>
      <c r="J39" s="11"/>
      <c r="K39" s="11">
        <v>0</v>
      </c>
      <c r="L39" s="11"/>
      <c r="M39" s="12">
        <v>268750.75110188546</v>
      </c>
    </row>
    <row r="40" spans="1:13" x14ac:dyDescent="0.3">
      <c r="A40" s="1" t="s">
        <v>144</v>
      </c>
      <c r="C40" s="11">
        <v>1811804.2250714251</v>
      </c>
      <c r="D40" s="11"/>
      <c r="E40" s="11">
        <v>1842658.5425144425</v>
      </c>
      <c r="F40" s="11"/>
      <c r="G40" s="11">
        <v>-30854.317443017382</v>
      </c>
      <c r="H40" s="11"/>
      <c r="I40" s="11">
        <v>1780949.9076284077</v>
      </c>
      <c r="J40" s="11"/>
      <c r="K40" s="11">
        <v>0</v>
      </c>
      <c r="L40" s="11"/>
      <c r="M40" s="12">
        <v>1780949.9076284077</v>
      </c>
    </row>
    <row r="41" spans="1:13" x14ac:dyDescent="0.3">
      <c r="A41" s="1" t="s">
        <v>145</v>
      </c>
      <c r="C41" s="11">
        <v>2647179.1150350105</v>
      </c>
      <c r="D41" s="11"/>
      <c r="E41" s="11">
        <v>2662857.0126100886</v>
      </c>
      <c r="F41" s="11"/>
      <c r="G41" s="11">
        <v>-15677.897575078066</v>
      </c>
      <c r="H41" s="11"/>
      <c r="I41" s="11">
        <v>2631501.2174599324</v>
      </c>
      <c r="J41" s="11"/>
      <c r="K41" s="11">
        <v>0</v>
      </c>
      <c r="L41" s="11"/>
      <c r="M41" s="12">
        <v>2631501.2174599324</v>
      </c>
    </row>
    <row r="42" spans="1:13" x14ac:dyDescent="0.3">
      <c r="A42" s="1" t="s">
        <v>146</v>
      </c>
      <c r="C42" s="11">
        <v>102432.17710421806</v>
      </c>
      <c r="D42" s="11"/>
      <c r="E42" s="11">
        <v>95215.334240057971</v>
      </c>
      <c r="F42" s="11"/>
      <c r="G42" s="11">
        <v>7216.8428641600913</v>
      </c>
      <c r="H42" s="11"/>
      <c r="I42" s="11">
        <v>109649.01996837815</v>
      </c>
      <c r="J42" s="11"/>
      <c r="K42" s="11">
        <v>0</v>
      </c>
      <c r="L42" s="11"/>
      <c r="M42" s="12">
        <v>109649.01996837815</v>
      </c>
    </row>
    <row r="43" spans="1:13" x14ac:dyDescent="0.3">
      <c r="A43" s="1" t="s">
        <v>147</v>
      </c>
      <c r="C43" s="11">
        <v>478457.50465800508</v>
      </c>
      <c r="D43" s="11"/>
      <c r="E43" s="11">
        <v>263940.46318561258</v>
      </c>
      <c r="F43" s="11"/>
      <c r="G43" s="11">
        <v>214517.04147239251</v>
      </c>
      <c r="H43" s="11"/>
      <c r="I43" s="11">
        <v>692974.54613039759</v>
      </c>
      <c r="J43" s="11"/>
      <c r="K43" s="11">
        <v>0</v>
      </c>
      <c r="L43" s="11"/>
      <c r="M43" s="12">
        <v>692974.54613039759</v>
      </c>
    </row>
    <row r="44" spans="1:13" x14ac:dyDescent="0.3">
      <c r="A44" s="1" t="s">
        <v>148</v>
      </c>
      <c r="C44" s="11">
        <v>161075.72451306364</v>
      </c>
      <c r="D44" s="11"/>
      <c r="E44" s="11">
        <v>165451.9333773792</v>
      </c>
      <c r="F44" s="11"/>
      <c r="G44" s="11">
        <v>-4376.2088643155585</v>
      </c>
      <c r="H44" s="11"/>
      <c r="I44" s="11">
        <v>156699.51564874809</v>
      </c>
      <c r="J44" s="11"/>
      <c r="K44" s="11">
        <v>0</v>
      </c>
      <c r="L44" s="11"/>
      <c r="M44" s="12">
        <v>156699.51564874809</v>
      </c>
    </row>
    <row r="45" spans="1:13" x14ac:dyDescent="0.3">
      <c r="A45" s="1" t="s">
        <v>149</v>
      </c>
      <c r="C45" s="11">
        <v>171359.86895555843</v>
      </c>
      <c r="D45" s="11"/>
      <c r="E45" s="11">
        <v>101369.3926200167</v>
      </c>
      <c r="F45" s="11"/>
      <c r="G45" s="11">
        <v>69990.476335541724</v>
      </c>
      <c r="H45" s="11"/>
      <c r="I45" s="11">
        <v>241350.34529110015</v>
      </c>
      <c r="J45" s="11"/>
      <c r="K45" s="11">
        <v>0</v>
      </c>
      <c r="L45" s="11"/>
      <c r="M45" s="12">
        <v>241350.34529110015</v>
      </c>
    </row>
    <row r="46" spans="1:13" x14ac:dyDescent="0.3">
      <c r="A46" s="1" t="s">
        <v>150</v>
      </c>
      <c r="C46" s="11">
        <v>123187.21924922541</v>
      </c>
      <c r="D46" s="11"/>
      <c r="E46" s="11">
        <v>91598.842614649257</v>
      </c>
      <c r="F46" s="11"/>
      <c r="G46" s="11">
        <v>31588.376634576154</v>
      </c>
      <c r="H46" s="11"/>
      <c r="I46" s="11">
        <v>154775.59588380158</v>
      </c>
      <c r="J46" s="11"/>
      <c r="K46" s="11">
        <v>0</v>
      </c>
      <c r="L46" s="11"/>
      <c r="M46" s="12">
        <v>154775.59588380158</v>
      </c>
    </row>
    <row r="47" spans="1:13" x14ac:dyDescent="0.3">
      <c r="A47" s="1" t="s">
        <v>151</v>
      </c>
      <c r="C47" s="11">
        <v>2306.9754972529581</v>
      </c>
      <c r="D47" s="11"/>
      <c r="E47" s="11">
        <v>2.4776545333228015E-2</v>
      </c>
      <c r="F47" s="11"/>
      <c r="G47" s="11">
        <v>2306.9507207076249</v>
      </c>
      <c r="H47" s="11"/>
      <c r="I47" s="11">
        <v>4613.926217960583</v>
      </c>
      <c r="J47" s="11"/>
      <c r="K47" s="11">
        <v>0</v>
      </c>
      <c r="L47" s="11"/>
      <c r="M47" s="12">
        <v>4613.926217960583</v>
      </c>
    </row>
    <row r="48" spans="1:13" x14ac:dyDescent="0.3">
      <c r="A48" s="1" t="s">
        <v>152</v>
      </c>
      <c r="C48" s="11">
        <v>89104.735168273051</v>
      </c>
      <c r="D48" s="11"/>
      <c r="E48" s="11">
        <v>141130.07615170488</v>
      </c>
      <c r="F48" s="11"/>
      <c r="G48" s="11">
        <v>-52025.34098343183</v>
      </c>
      <c r="H48" s="11"/>
      <c r="I48" s="11">
        <v>37079.394184841221</v>
      </c>
      <c r="J48" s="11"/>
      <c r="K48" s="11">
        <v>0</v>
      </c>
      <c r="L48" s="11"/>
      <c r="M48" s="12">
        <v>37079.394184841221</v>
      </c>
    </row>
    <row r="49" spans="1:13" x14ac:dyDescent="0.3">
      <c r="A49" s="1" t="s">
        <v>153</v>
      </c>
      <c r="C49" s="11">
        <v>66239.267844390008</v>
      </c>
      <c r="D49" s="11"/>
      <c r="E49" s="11">
        <v>73519.543331258275</v>
      </c>
      <c r="F49" s="11"/>
      <c r="G49" s="11">
        <v>-7280.2754868682678</v>
      </c>
      <c r="H49" s="11"/>
      <c r="I49" s="11">
        <v>58958.99235752174</v>
      </c>
      <c r="J49" s="11"/>
      <c r="K49" s="11">
        <v>0</v>
      </c>
      <c r="L49" s="11"/>
      <c r="M49" s="12">
        <v>58958.99235752174</v>
      </c>
    </row>
    <row r="50" spans="1:13" x14ac:dyDescent="0.3">
      <c r="A50" s="1" t="s">
        <v>154</v>
      </c>
      <c r="C50" s="11">
        <v>78546.506971085604</v>
      </c>
      <c r="D50" s="11"/>
      <c r="E50" s="11">
        <v>75314.948284459038</v>
      </c>
      <c r="F50" s="11"/>
      <c r="G50" s="11">
        <v>3231.5586866265658</v>
      </c>
      <c r="H50" s="11"/>
      <c r="I50" s="11">
        <v>81778.06565771217</v>
      </c>
      <c r="J50" s="11"/>
      <c r="K50" s="11">
        <v>0</v>
      </c>
      <c r="L50" s="11"/>
      <c r="M50" s="12">
        <v>81778.06565771217</v>
      </c>
    </row>
    <row r="51" spans="1:13" x14ac:dyDescent="0.3">
      <c r="A51" s="1" t="s">
        <v>155</v>
      </c>
      <c r="C51" s="11">
        <v>126664.19593265538</v>
      </c>
      <c r="D51" s="11"/>
      <c r="E51" s="11">
        <v>54547.868513845169</v>
      </c>
      <c r="F51" s="11"/>
      <c r="G51" s="11">
        <v>72116.327418810208</v>
      </c>
      <c r="H51" s="11"/>
      <c r="I51" s="11">
        <v>198780.52335146558</v>
      </c>
      <c r="J51" s="11"/>
      <c r="K51" s="11">
        <v>0</v>
      </c>
      <c r="L51" s="11"/>
      <c r="M51" s="12">
        <v>198780.52335146558</v>
      </c>
    </row>
    <row r="52" spans="1:13" x14ac:dyDescent="0.3">
      <c r="A52" s="1" t="s">
        <v>156</v>
      </c>
      <c r="C52" s="11">
        <v>128891.10472449954</v>
      </c>
      <c r="D52" s="11"/>
      <c r="E52" s="11">
        <v>124753.22253825</v>
      </c>
      <c r="F52" s="11"/>
      <c r="G52" s="11">
        <v>4137.8821862495388</v>
      </c>
      <c r="H52" s="11"/>
      <c r="I52" s="11">
        <v>133028.98691074908</v>
      </c>
      <c r="J52" s="11"/>
      <c r="K52" s="11">
        <v>0</v>
      </c>
      <c r="L52" s="11"/>
      <c r="M52" s="12">
        <v>133028.98691074908</v>
      </c>
    </row>
    <row r="53" spans="1:13" x14ac:dyDescent="0.3">
      <c r="A53" s="1" t="s">
        <v>157</v>
      </c>
      <c r="C53" s="11">
        <v>90034.347847248282</v>
      </c>
      <c r="D53" s="11"/>
      <c r="E53" s="11">
        <v>81480.234236802702</v>
      </c>
      <c r="F53" s="11"/>
      <c r="G53" s="11">
        <v>8554.11361044558</v>
      </c>
      <c r="H53" s="11"/>
      <c r="I53" s="11">
        <v>98588.461457693862</v>
      </c>
      <c r="J53" s="11"/>
      <c r="K53" s="11">
        <v>0</v>
      </c>
      <c r="L53" s="11"/>
      <c r="M53" s="12">
        <v>98588.461457693862</v>
      </c>
    </row>
    <row r="54" spans="1:13" x14ac:dyDescent="0.3">
      <c r="A54" s="1" t="s">
        <v>158</v>
      </c>
      <c r="C54" s="11">
        <v>105228.82870430796</v>
      </c>
      <c r="D54" s="11"/>
      <c r="E54" s="11">
        <v>94271.068080802841</v>
      </c>
      <c r="F54" s="11"/>
      <c r="G54" s="11">
        <v>10957.760623505121</v>
      </c>
      <c r="H54" s="11"/>
      <c r="I54" s="11">
        <v>116186.58932781308</v>
      </c>
      <c r="J54" s="11"/>
      <c r="K54" s="11">
        <v>0</v>
      </c>
      <c r="L54" s="11"/>
      <c r="M54" s="12">
        <v>116186.58932781308</v>
      </c>
    </row>
    <row r="55" spans="1:13" x14ac:dyDescent="0.3">
      <c r="A55" s="1" t="s">
        <v>159</v>
      </c>
      <c r="C55" s="11">
        <v>300519.5864676293</v>
      </c>
      <c r="D55" s="11"/>
      <c r="E55" s="11">
        <v>272987.60182986438</v>
      </c>
      <c r="F55" s="11"/>
      <c r="G55" s="11">
        <v>27531.984637764923</v>
      </c>
      <c r="H55" s="11"/>
      <c r="I55" s="11">
        <v>328051.57110539422</v>
      </c>
      <c r="J55" s="11"/>
      <c r="K55" s="11">
        <v>0</v>
      </c>
      <c r="L55" s="11"/>
      <c r="M55" s="12">
        <v>328051.57110539422</v>
      </c>
    </row>
    <row r="56" spans="1:13" x14ac:dyDescent="0.3">
      <c r="A56" s="1" t="s">
        <v>160</v>
      </c>
      <c r="C56" s="11">
        <v>249880.19765365872</v>
      </c>
      <c r="D56" s="11"/>
      <c r="E56" s="11">
        <v>282066.42066784814</v>
      </c>
      <c r="F56" s="11"/>
      <c r="G56" s="11">
        <v>-32186.223014189425</v>
      </c>
      <c r="H56" s="11"/>
      <c r="I56" s="11">
        <v>217693.97463946929</v>
      </c>
      <c r="J56" s="11"/>
      <c r="K56" s="11">
        <v>0</v>
      </c>
      <c r="L56" s="11"/>
      <c r="M56" s="12">
        <v>217693.97463946929</v>
      </c>
    </row>
    <row r="57" spans="1:13" x14ac:dyDescent="0.3">
      <c r="A57" s="1" t="s">
        <v>161</v>
      </c>
      <c r="C57" s="11">
        <v>1220903.5842788543</v>
      </c>
      <c r="D57" s="11"/>
      <c r="E57" s="11">
        <v>1201008.9833888083</v>
      </c>
      <c r="F57" s="11"/>
      <c r="G57" s="11">
        <v>19894.600890045986</v>
      </c>
      <c r="H57" s="11"/>
      <c r="I57" s="11">
        <v>1240798.1851689003</v>
      </c>
      <c r="J57" s="11"/>
      <c r="K57" s="11">
        <v>0</v>
      </c>
      <c r="L57" s="11"/>
      <c r="M57" s="12">
        <v>1240798.1851689003</v>
      </c>
    </row>
    <row r="58" spans="1:13" x14ac:dyDescent="0.3">
      <c r="A58" s="1" t="s">
        <v>162</v>
      </c>
      <c r="C58" s="11">
        <v>10658.473711439214</v>
      </c>
      <c r="D58" s="11"/>
      <c r="E58" s="11">
        <v>6298.6469773842928</v>
      </c>
      <c r="F58" s="11"/>
      <c r="G58" s="11">
        <v>4359.826734054921</v>
      </c>
      <c r="H58" s="11"/>
      <c r="I58" s="11">
        <v>15018.300445494135</v>
      </c>
      <c r="J58" s="11"/>
      <c r="K58" s="11">
        <v>0</v>
      </c>
      <c r="L58" s="11"/>
      <c r="M58" s="12">
        <v>15018.300445494135</v>
      </c>
    </row>
    <row r="59" spans="1:13" x14ac:dyDescent="0.3">
      <c r="A59" s="1" t="s">
        <v>163</v>
      </c>
      <c r="C59" s="11">
        <v>387320.05691464228</v>
      </c>
      <c r="D59" s="11"/>
      <c r="E59" s="11">
        <v>396298.39286634914</v>
      </c>
      <c r="F59" s="11"/>
      <c r="G59" s="11">
        <v>-8978.3359517068602</v>
      </c>
      <c r="H59" s="11"/>
      <c r="I59" s="11">
        <v>378341.72096293542</v>
      </c>
      <c r="J59" s="11"/>
      <c r="K59" s="11">
        <v>0</v>
      </c>
      <c r="L59" s="11"/>
      <c r="M59" s="12">
        <v>378341.72096293542</v>
      </c>
    </row>
    <row r="60" spans="1:13" x14ac:dyDescent="0.3">
      <c r="A60" s="1" t="s">
        <v>164</v>
      </c>
      <c r="C60" s="11">
        <v>292310.58649639471</v>
      </c>
      <c r="D60" s="11"/>
      <c r="E60" s="11">
        <v>195965.04773425646</v>
      </c>
      <c r="F60" s="11"/>
      <c r="G60" s="11">
        <v>96345.538762138254</v>
      </c>
      <c r="H60" s="11"/>
      <c r="I60" s="11">
        <v>388656.12525853293</v>
      </c>
      <c r="J60" s="11"/>
      <c r="K60" s="11">
        <v>0</v>
      </c>
      <c r="L60" s="11"/>
      <c r="M60" s="12">
        <v>388656.12525853293</v>
      </c>
    </row>
    <row r="61" spans="1:13" x14ac:dyDescent="0.3">
      <c r="A61" s="1" t="s">
        <v>165</v>
      </c>
      <c r="C61" s="11">
        <v>295611.76290249953</v>
      </c>
      <c r="D61" s="11"/>
      <c r="E61" s="11">
        <v>277505.17525934329</v>
      </c>
      <c r="F61" s="11"/>
      <c r="G61" s="11">
        <v>18106.587643156236</v>
      </c>
      <c r="H61" s="11"/>
      <c r="I61" s="11">
        <v>313718.35054565576</v>
      </c>
      <c r="J61" s="11"/>
      <c r="K61" s="11">
        <v>0</v>
      </c>
      <c r="L61" s="11"/>
      <c r="M61" s="12">
        <v>313718.35054565576</v>
      </c>
    </row>
    <row r="62" spans="1:13" x14ac:dyDescent="0.3">
      <c r="A62" s="1" t="s">
        <v>166</v>
      </c>
      <c r="C62" s="11">
        <v>39509.735543198367</v>
      </c>
      <c r="D62" s="11"/>
      <c r="E62" s="11">
        <v>12851.040383508638</v>
      </c>
      <c r="F62" s="11"/>
      <c r="G62" s="11">
        <v>26658.695159689727</v>
      </c>
      <c r="H62" s="11"/>
      <c r="I62" s="11">
        <v>66168.430702888087</v>
      </c>
      <c r="J62" s="11"/>
      <c r="K62" s="11">
        <v>0</v>
      </c>
      <c r="L62" s="11"/>
      <c r="M62" s="12">
        <v>66168.430702888087</v>
      </c>
    </row>
    <row r="63" spans="1:13" x14ac:dyDescent="0.3">
      <c r="A63" s="1" t="s">
        <v>167</v>
      </c>
      <c r="C63" s="11">
        <v>2947.1444240021092</v>
      </c>
      <c r="D63" s="11"/>
      <c r="E63" s="11">
        <v>2606.3357380468742</v>
      </c>
      <c r="F63" s="11"/>
      <c r="G63" s="11">
        <v>340.80868595523498</v>
      </c>
      <c r="H63" s="11"/>
      <c r="I63" s="11">
        <v>3287.9531099573442</v>
      </c>
      <c r="J63" s="11"/>
      <c r="K63" s="11">
        <v>0</v>
      </c>
      <c r="L63" s="11"/>
      <c r="M63" s="12">
        <v>3287.9531099573442</v>
      </c>
    </row>
    <row r="64" spans="1:13" x14ac:dyDescent="0.3">
      <c r="A64" s="1" t="s">
        <v>168</v>
      </c>
      <c r="C64" s="11">
        <v>21863.234737696162</v>
      </c>
      <c r="D64" s="11"/>
      <c r="E64" s="11">
        <v>22088.577517409543</v>
      </c>
      <c r="F64" s="11"/>
      <c r="G64" s="11">
        <v>-225.34277971338088</v>
      </c>
      <c r="H64" s="11"/>
      <c r="I64" s="11">
        <v>21637.891957982782</v>
      </c>
      <c r="J64" s="11"/>
      <c r="K64" s="11">
        <v>0</v>
      </c>
      <c r="L64" s="11"/>
      <c r="M64" s="12">
        <v>21637.891957982782</v>
      </c>
    </row>
    <row r="65" spans="1:13" x14ac:dyDescent="0.3">
      <c r="A65" s="1" t="s">
        <v>169</v>
      </c>
      <c r="C65" s="11">
        <v>49839.020529788671</v>
      </c>
      <c r="D65" s="11"/>
      <c r="E65" s="11">
        <v>41408.188564434502</v>
      </c>
      <c r="F65" s="11"/>
      <c r="G65" s="11">
        <v>8430.8319653541694</v>
      </c>
      <c r="H65" s="11"/>
      <c r="I65" s="11">
        <v>58269.852495142841</v>
      </c>
      <c r="J65" s="11"/>
      <c r="K65" s="11">
        <v>0</v>
      </c>
      <c r="L65" s="11"/>
      <c r="M65" s="12">
        <v>58269.852495142841</v>
      </c>
    </row>
    <row r="66" spans="1:13" x14ac:dyDescent="0.3">
      <c r="A66" s="1" t="s">
        <v>170</v>
      </c>
      <c r="C66" s="11">
        <v>10798.550721545969</v>
      </c>
      <c r="D66" s="11"/>
      <c r="E66" s="11">
        <v>6091.8815304406744</v>
      </c>
      <c r="F66" s="11"/>
      <c r="G66" s="11">
        <v>4706.6691911052949</v>
      </c>
      <c r="H66" s="11"/>
      <c r="I66" s="11">
        <v>15505.219912651264</v>
      </c>
      <c r="J66" s="11"/>
      <c r="K66" s="11">
        <v>0</v>
      </c>
      <c r="L66" s="11"/>
      <c r="M66" s="12">
        <v>15505.219912651264</v>
      </c>
    </row>
    <row r="67" spans="1:13" x14ac:dyDescent="0.3">
      <c r="A67" s="1" t="s">
        <v>171</v>
      </c>
      <c r="C67" s="11">
        <v>7096.7805545979618</v>
      </c>
      <c r="D67" s="11"/>
      <c r="E67" s="11">
        <v>8805.3248950436337</v>
      </c>
      <c r="F67" s="11"/>
      <c r="G67" s="11">
        <v>-1708.5443404456719</v>
      </c>
      <c r="H67" s="11"/>
      <c r="I67" s="11">
        <v>5388.2362141522899</v>
      </c>
      <c r="J67" s="11"/>
      <c r="K67" s="11">
        <v>0</v>
      </c>
      <c r="L67" s="11"/>
      <c r="M67" s="12">
        <v>5388.2362141522899</v>
      </c>
    </row>
    <row r="68" spans="1:13" x14ac:dyDescent="0.3">
      <c r="A68" s="1" t="s">
        <v>172</v>
      </c>
      <c r="C68" s="11">
        <v>27190.397821697403</v>
      </c>
      <c r="D68" s="11"/>
      <c r="E68" s="11">
        <v>26680.196447951355</v>
      </c>
      <c r="F68" s="11"/>
      <c r="G68" s="11">
        <v>510.20137374604747</v>
      </c>
      <c r="H68" s="11"/>
      <c r="I68" s="11">
        <v>27700.59919544345</v>
      </c>
      <c r="J68" s="11"/>
      <c r="K68" s="11">
        <v>0</v>
      </c>
      <c r="L68" s="11"/>
      <c r="M68" s="12">
        <v>27700.59919544345</v>
      </c>
    </row>
    <row r="69" spans="1:13" x14ac:dyDescent="0.3">
      <c r="A69" s="1" t="s">
        <v>173</v>
      </c>
      <c r="C69" s="11">
        <v>75264.27649015568</v>
      </c>
      <c r="D69" s="11"/>
      <c r="E69" s="11">
        <v>64954.92751262134</v>
      </c>
      <c r="F69" s="11"/>
      <c r="G69" s="11">
        <v>10309.348977534341</v>
      </c>
      <c r="H69" s="11"/>
      <c r="I69" s="11">
        <v>85573.625467690028</v>
      </c>
      <c r="J69" s="11"/>
      <c r="K69" s="11">
        <v>0</v>
      </c>
      <c r="L69" s="11"/>
      <c r="M69" s="12">
        <v>85573.625467690028</v>
      </c>
    </row>
    <row r="70" spans="1:13" x14ac:dyDescent="0.3">
      <c r="A70" s="1" t="s">
        <v>174</v>
      </c>
      <c r="C70" s="11">
        <v>2836937.0495644868</v>
      </c>
      <c r="D70" s="11"/>
      <c r="E70" s="11">
        <v>2490057.1331691723</v>
      </c>
      <c r="F70" s="11"/>
      <c r="G70" s="11">
        <v>346879.9163953145</v>
      </c>
      <c r="H70" s="11"/>
      <c r="I70" s="11">
        <v>3183816.9659598013</v>
      </c>
      <c r="J70" s="11"/>
      <c r="K70" s="11">
        <v>0</v>
      </c>
      <c r="L70" s="11"/>
      <c r="M70" s="12">
        <v>3183816.9659598013</v>
      </c>
    </row>
    <row r="71" spans="1:13" x14ac:dyDescent="0.3">
      <c r="A71" s="1" t="s">
        <v>175</v>
      </c>
      <c r="C71" s="11">
        <v>130644.00176969344</v>
      </c>
      <c r="D71" s="11"/>
      <c r="E71" s="11">
        <v>136488.58954046149</v>
      </c>
      <c r="F71" s="11"/>
      <c r="G71" s="11">
        <v>-5844.5877707680484</v>
      </c>
      <c r="H71" s="11"/>
      <c r="I71" s="11">
        <v>124799.41399892539</v>
      </c>
      <c r="J71" s="11"/>
      <c r="K71" s="11">
        <v>0</v>
      </c>
      <c r="L71" s="11"/>
      <c r="M71" s="12">
        <v>124799.41399892539</v>
      </c>
    </row>
    <row r="72" spans="1:13" x14ac:dyDescent="0.3">
      <c r="A72" s="1" t="s">
        <v>176</v>
      </c>
      <c r="C72" s="11">
        <v>139843.45064026976</v>
      </c>
      <c r="D72" s="11"/>
      <c r="E72" s="11">
        <v>137505.85815612564</v>
      </c>
      <c r="F72" s="11"/>
      <c r="G72" s="11">
        <v>2337.5924841441156</v>
      </c>
      <c r="H72" s="11"/>
      <c r="I72" s="11">
        <v>142181.04312441387</v>
      </c>
      <c r="J72" s="11"/>
      <c r="K72" s="11">
        <v>0</v>
      </c>
      <c r="L72" s="11"/>
      <c r="M72" s="12">
        <v>142181.04312441387</v>
      </c>
    </row>
    <row r="73" spans="1:13" x14ac:dyDescent="0.3">
      <c r="A73" s="1" t="s">
        <v>177</v>
      </c>
      <c r="C73" s="11">
        <v>8562.0191755359137</v>
      </c>
      <c r="D73" s="11"/>
      <c r="E73" s="11">
        <v>3726.4019253977704</v>
      </c>
      <c r="F73" s="11"/>
      <c r="G73" s="11">
        <v>4835.6172501381434</v>
      </c>
      <c r="H73" s="11"/>
      <c r="I73" s="11">
        <v>13397.636425674056</v>
      </c>
      <c r="J73" s="11"/>
      <c r="K73" s="11">
        <v>0</v>
      </c>
      <c r="L73" s="11"/>
      <c r="M73" s="12">
        <v>13397.636425674056</v>
      </c>
    </row>
    <row r="74" spans="1:13" x14ac:dyDescent="0.3">
      <c r="A74" s="1" t="s">
        <v>178</v>
      </c>
      <c r="C74" s="11">
        <v>42084.820692965761</v>
      </c>
      <c r="D74" s="11"/>
      <c r="E74" s="11">
        <v>36024.94171127661</v>
      </c>
      <c r="F74" s="11"/>
      <c r="G74" s="11">
        <v>6059.8789816891513</v>
      </c>
      <c r="H74" s="11"/>
      <c r="I74" s="11">
        <v>48144.699674654912</v>
      </c>
      <c r="J74" s="11"/>
      <c r="K74" s="11">
        <v>0</v>
      </c>
      <c r="L74" s="11"/>
      <c r="M74" s="12">
        <v>48144.699674654912</v>
      </c>
    </row>
    <row r="75" spans="1:13" x14ac:dyDescent="0.3">
      <c r="A75" s="1" t="s">
        <v>14</v>
      </c>
      <c r="C75" s="11">
        <v>527111.64734073053</v>
      </c>
      <c r="D75" s="11"/>
      <c r="E75" s="11">
        <v>620426.25357496354</v>
      </c>
      <c r="F75" s="11"/>
      <c r="G75" s="11">
        <v>-93314.606234233011</v>
      </c>
      <c r="H75" s="11"/>
      <c r="I75" s="11">
        <v>433797.04110649752</v>
      </c>
      <c r="J75" s="11"/>
      <c r="K75" s="11">
        <v>0</v>
      </c>
      <c r="L75" s="11"/>
      <c r="M75" s="12">
        <v>433797.04110649752</v>
      </c>
    </row>
    <row r="76" spans="1:13" x14ac:dyDescent="0.3">
      <c r="A76" s="1" t="s">
        <v>179</v>
      </c>
      <c r="C76" s="11">
        <v>71563.508138112535</v>
      </c>
      <c r="D76" s="11"/>
      <c r="E76" s="11">
        <v>91920.371036104945</v>
      </c>
      <c r="F76" s="11"/>
      <c r="G76" s="11">
        <v>-20356.862897992411</v>
      </c>
      <c r="H76" s="11"/>
      <c r="I76" s="11">
        <v>51206.645240120124</v>
      </c>
      <c r="J76" s="11"/>
      <c r="K76" s="11">
        <v>0</v>
      </c>
      <c r="L76" s="11"/>
      <c r="M76" s="12">
        <v>51206.645240120124</v>
      </c>
    </row>
    <row r="77" spans="1:13" x14ac:dyDescent="0.3">
      <c r="A77" s="1" t="s">
        <v>180</v>
      </c>
      <c r="C77" s="11">
        <v>1050094.2279550452</v>
      </c>
      <c r="D77" s="11"/>
      <c r="E77" s="11">
        <v>1051232.6516795866</v>
      </c>
      <c r="F77" s="11"/>
      <c r="G77" s="11">
        <v>-1138.4237245414406</v>
      </c>
      <c r="H77" s="11"/>
      <c r="I77" s="11">
        <v>1048955.8042305037</v>
      </c>
      <c r="J77" s="11"/>
      <c r="K77" s="11">
        <v>0</v>
      </c>
      <c r="L77" s="11"/>
      <c r="M77" s="12">
        <v>1048955.8042305037</v>
      </c>
    </row>
    <row r="78" spans="1:13" x14ac:dyDescent="0.3">
      <c r="A78" s="1" t="s">
        <v>181</v>
      </c>
      <c r="C78" s="11">
        <v>2571568.9201832321</v>
      </c>
      <c r="D78" s="11"/>
      <c r="E78" s="11">
        <v>2324935.9194612517</v>
      </c>
      <c r="F78" s="11"/>
      <c r="G78" s="11">
        <v>246633.00072198035</v>
      </c>
      <c r="H78" s="11"/>
      <c r="I78" s="11">
        <v>2818201.9209052124</v>
      </c>
      <c r="J78" s="11"/>
      <c r="K78" s="11">
        <v>0</v>
      </c>
      <c r="L78" s="11"/>
      <c r="M78" s="12">
        <v>2818201.9209052124</v>
      </c>
    </row>
    <row r="79" spans="1:13" x14ac:dyDescent="0.3">
      <c r="A79" s="1" t="s">
        <v>182</v>
      </c>
      <c r="C79" s="11">
        <v>2396026.9803074738</v>
      </c>
      <c r="D79" s="11"/>
      <c r="E79" s="11">
        <v>2645838.6407360439</v>
      </c>
      <c r="F79" s="11"/>
      <c r="G79" s="11">
        <v>-249811.66042857012</v>
      </c>
      <c r="H79" s="11"/>
      <c r="I79" s="11">
        <v>2146215.3198789037</v>
      </c>
      <c r="J79" s="11"/>
      <c r="K79" s="11">
        <v>0</v>
      </c>
      <c r="L79" s="11"/>
      <c r="M79" s="12">
        <v>2146215.3198789037</v>
      </c>
    </row>
    <row r="80" spans="1:13" x14ac:dyDescent="0.3">
      <c r="A80" s="1" t="s">
        <v>183</v>
      </c>
      <c r="C80" s="11">
        <v>558858.23642938514</v>
      </c>
      <c r="D80" s="11"/>
      <c r="E80" s="11">
        <v>429824.0437298927</v>
      </c>
      <c r="F80" s="11"/>
      <c r="G80" s="11">
        <v>129034.19269949244</v>
      </c>
      <c r="H80" s="11"/>
      <c r="I80" s="11">
        <v>687892.42912887759</v>
      </c>
      <c r="J80" s="11"/>
      <c r="K80" s="11">
        <v>0</v>
      </c>
      <c r="L80" s="11"/>
      <c r="M80" s="12">
        <v>687892.42912887759</v>
      </c>
    </row>
    <row r="81" spans="1:13" x14ac:dyDescent="0.3">
      <c r="A81" s="1" t="s">
        <v>184</v>
      </c>
      <c r="C81" s="11">
        <v>32504.926986126655</v>
      </c>
      <c r="D81" s="11"/>
      <c r="E81" s="11">
        <v>23005.127961708087</v>
      </c>
      <c r="F81" s="11"/>
      <c r="G81" s="11">
        <v>9499.7990244185676</v>
      </c>
      <c r="H81" s="11"/>
      <c r="I81" s="11">
        <v>42004.726010545222</v>
      </c>
      <c r="J81" s="11"/>
      <c r="K81" s="11">
        <v>0</v>
      </c>
      <c r="L81" s="11"/>
      <c r="M81" s="12">
        <v>42004.726010545222</v>
      </c>
    </row>
    <row r="82" spans="1:13" x14ac:dyDescent="0.3">
      <c r="A82" s="1" t="s">
        <v>185</v>
      </c>
      <c r="C82" s="11">
        <v>113617.80784588725</v>
      </c>
      <c r="D82" s="11"/>
      <c r="E82" s="11">
        <v>151643.85636183716</v>
      </c>
      <c r="F82" s="11"/>
      <c r="G82" s="11">
        <v>-38026.048515949908</v>
      </c>
      <c r="H82" s="11"/>
      <c r="I82" s="11">
        <v>75591.75932993734</v>
      </c>
      <c r="J82" s="11"/>
      <c r="K82" s="11">
        <v>0</v>
      </c>
      <c r="L82" s="11"/>
      <c r="M82" s="12">
        <v>75591.75932993734</v>
      </c>
    </row>
    <row r="83" spans="1:13" x14ac:dyDescent="0.3">
      <c r="A83" s="1" t="s">
        <v>186</v>
      </c>
      <c r="C83" s="11">
        <v>116647.67351880982</v>
      </c>
      <c r="D83" s="11"/>
      <c r="E83" s="11">
        <v>154088.40563209215</v>
      </c>
      <c r="F83" s="11"/>
      <c r="G83" s="11">
        <v>-37440.732113282327</v>
      </c>
      <c r="H83" s="11"/>
      <c r="I83" s="11">
        <v>79206.941405527497</v>
      </c>
      <c r="J83" s="11"/>
      <c r="K83" s="11">
        <v>0</v>
      </c>
      <c r="L83" s="11"/>
      <c r="M83" s="12">
        <v>79206.941405527497</v>
      </c>
    </row>
    <row r="84" spans="1:13" x14ac:dyDescent="0.3">
      <c r="A84" s="1" t="s">
        <v>187</v>
      </c>
      <c r="C84" s="11">
        <v>190640.11792240161</v>
      </c>
      <c r="D84" s="11"/>
      <c r="E84" s="11">
        <v>143988.59130329665</v>
      </c>
      <c r="F84" s="11"/>
      <c r="G84" s="11">
        <v>46651.52661910496</v>
      </c>
      <c r="H84" s="11"/>
      <c r="I84" s="11">
        <v>237291.64454150657</v>
      </c>
      <c r="J84" s="11"/>
      <c r="K84" s="11">
        <v>0</v>
      </c>
      <c r="L84" s="11"/>
      <c r="M84" s="12">
        <v>237291.64454150657</v>
      </c>
    </row>
    <row r="85" spans="1:13" x14ac:dyDescent="0.3">
      <c r="A85" s="1" t="s">
        <v>188</v>
      </c>
      <c r="C85" s="11">
        <v>178881.16906201118</v>
      </c>
      <c r="D85" s="11"/>
      <c r="E85" s="11">
        <v>160654.15356449326</v>
      </c>
      <c r="F85" s="11"/>
      <c r="G85" s="11">
        <v>18227.015497517918</v>
      </c>
      <c r="H85" s="11"/>
      <c r="I85" s="11">
        <v>197108.18455952909</v>
      </c>
      <c r="J85" s="11"/>
      <c r="K85" s="11">
        <v>0</v>
      </c>
      <c r="L85" s="11"/>
      <c r="M85" s="12">
        <v>197108.18455952909</v>
      </c>
    </row>
    <row r="86" spans="1:13" x14ac:dyDescent="0.3">
      <c r="A86" s="1" t="s">
        <v>189</v>
      </c>
      <c r="C86" s="11">
        <v>58260.172268494076</v>
      </c>
      <c r="D86" s="11"/>
      <c r="E86" s="11">
        <v>145649.00370186687</v>
      </c>
      <c r="F86" s="11"/>
      <c r="G86" s="11">
        <v>-87388.83143337279</v>
      </c>
      <c r="H86" s="11"/>
      <c r="I86" s="11">
        <v>-29128.659164878714</v>
      </c>
      <c r="J86" s="11"/>
      <c r="K86" s="11">
        <v>0</v>
      </c>
      <c r="L86" s="11"/>
      <c r="M86" s="12">
        <v>-29128.659164878714</v>
      </c>
    </row>
    <row r="87" spans="1:13" x14ac:dyDescent="0.3">
      <c r="A87" s="1" t="s">
        <v>190</v>
      </c>
      <c r="C87" s="11">
        <v>88487.903408365659</v>
      </c>
      <c r="D87" s="11"/>
      <c r="E87" s="11">
        <v>0</v>
      </c>
      <c r="F87" s="11"/>
      <c r="G87" s="11">
        <v>0</v>
      </c>
      <c r="H87" s="11"/>
      <c r="I87" s="11">
        <v>29600.120057823857</v>
      </c>
      <c r="J87" s="11"/>
      <c r="K87" s="11">
        <v>0</v>
      </c>
      <c r="L87" s="11"/>
      <c r="M87" s="12">
        <v>88487.903408365659</v>
      </c>
    </row>
    <row r="88" spans="1:13" x14ac:dyDescent="0.3">
      <c r="A88" s="1" t="s">
        <v>191</v>
      </c>
      <c r="C88" s="11">
        <v>4480.7823972875458</v>
      </c>
      <c r="D88" s="11"/>
      <c r="E88" s="11">
        <v>5558.7162584317803</v>
      </c>
      <c r="F88" s="11"/>
      <c r="G88" s="11">
        <v>-1077.9338611442345</v>
      </c>
      <c r="H88" s="11"/>
      <c r="I88" s="11">
        <v>3402.8485361433113</v>
      </c>
      <c r="J88" s="11"/>
      <c r="K88" s="11">
        <v>0</v>
      </c>
      <c r="L88" s="11"/>
      <c r="M88" s="12">
        <v>3402.8485361433113</v>
      </c>
    </row>
    <row r="89" spans="1:13" x14ac:dyDescent="0.3">
      <c r="A89" s="1" t="s">
        <v>192</v>
      </c>
      <c r="C89" s="11">
        <v>3415.5946020213446</v>
      </c>
      <c r="D89" s="11"/>
      <c r="E89" s="11">
        <v>4740.0851644046752</v>
      </c>
      <c r="F89" s="11"/>
      <c r="G89" s="11">
        <v>-1324.4905623833306</v>
      </c>
      <c r="H89" s="11"/>
      <c r="I89" s="11">
        <v>2091.104039638014</v>
      </c>
      <c r="J89" s="11"/>
      <c r="K89" s="11">
        <v>0</v>
      </c>
      <c r="L89" s="11"/>
      <c r="M89" s="12">
        <v>2091.104039638014</v>
      </c>
    </row>
    <row r="90" spans="1:13" x14ac:dyDescent="0.3">
      <c r="A90" s="1" t="s">
        <v>193</v>
      </c>
      <c r="C90" s="11">
        <v>5337.3807571513671</v>
      </c>
      <c r="D90" s="11"/>
      <c r="E90" s="11">
        <v>6601.7793352294548</v>
      </c>
      <c r="F90" s="11"/>
      <c r="G90" s="11">
        <v>-1264.3985780780877</v>
      </c>
      <c r="H90" s="11"/>
      <c r="I90" s="11">
        <v>4072.9821790732794</v>
      </c>
      <c r="J90" s="11"/>
      <c r="K90" s="11">
        <v>0</v>
      </c>
      <c r="L90" s="11"/>
      <c r="M90" s="12">
        <v>4072.9821790732794</v>
      </c>
    </row>
    <row r="91" spans="1:13" x14ac:dyDescent="0.3">
      <c r="A91" s="1" t="s">
        <v>194</v>
      </c>
      <c r="C91" s="11">
        <v>4998.2112897673505</v>
      </c>
      <c r="D91" s="11"/>
      <c r="E91" s="11">
        <v>6191.9228015177951</v>
      </c>
      <c r="F91" s="11"/>
      <c r="G91" s="11">
        <v>-1193.7115117504445</v>
      </c>
      <c r="H91" s="11"/>
      <c r="I91" s="11">
        <v>3804.499778016906</v>
      </c>
      <c r="J91" s="11"/>
      <c r="K91" s="11">
        <v>0</v>
      </c>
      <c r="L91" s="11"/>
      <c r="M91" s="12">
        <v>3804.499778016906</v>
      </c>
    </row>
    <row r="92" spans="1:13" x14ac:dyDescent="0.3">
      <c r="A92" s="1" t="s">
        <v>195</v>
      </c>
      <c r="C92" s="11">
        <v>1911.5272109412695</v>
      </c>
      <c r="D92" s="11"/>
      <c r="E92" s="11">
        <v>2371.7258845138422</v>
      </c>
      <c r="F92" s="11"/>
      <c r="G92" s="11">
        <v>-460.19867357257272</v>
      </c>
      <c r="H92" s="11"/>
      <c r="I92" s="11">
        <v>1451.3285373686967</v>
      </c>
      <c r="J92" s="11"/>
      <c r="K92" s="11">
        <v>0</v>
      </c>
      <c r="L92" s="11"/>
      <c r="M92" s="12">
        <v>1451.3285373686967</v>
      </c>
    </row>
    <row r="93" spans="1:13" x14ac:dyDescent="0.3">
      <c r="A93" s="1" t="s">
        <v>196</v>
      </c>
      <c r="C93" s="11">
        <v>2901787.3167006797</v>
      </c>
      <c r="D93" s="11"/>
      <c r="E93" s="11">
        <v>2932601.8823785339</v>
      </c>
      <c r="F93" s="11"/>
      <c r="G93" s="11">
        <v>-30814.565677854232</v>
      </c>
      <c r="H93" s="11"/>
      <c r="I93" s="11">
        <v>2870972.7510228255</v>
      </c>
      <c r="J93" s="11"/>
      <c r="K93" s="11">
        <v>0</v>
      </c>
      <c r="L93" s="11"/>
      <c r="M93" s="12">
        <v>2870972.7510228255</v>
      </c>
    </row>
    <row r="94" spans="1:13" x14ac:dyDescent="0.3">
      <c r="A94" s="1" t="s">
        <v>197</v>
      </c>
      <c r="C94" s="11">
        <v>37015.827079976225</v>
      </c>
      <c r="D94" s="11"/>
      <c r="E94" s="11">
        <v>27666.638414749767</v>
      </c>
      <c r="F94" s="11"/>
      <c r="G94" s="11">
        <v>9349.1886652264584</v>
      </c>
      <c r="H94" s="11"/>
      <c r="I94" s="11">
        <v>46365.015745202683</v>
      </c>
      <c r="J94" s="11"/>
      <c r="K94" s="11">
        <v>0</v>
      </c>
      <c r="L94" s="11"/>
      <c r="M94" s="12">
        <v>46365.015745202683</v>
      </c>
    </row>
    <row r="95" spans="1:13" x14ac:dyDescent="0.3">
      <c r="A95" s="1" t="s">
        <v>198</v>
      </c>
      <c r="C95" s="11">
        <v>276832.32720957894</v>
      </c>
      <c r="D95" s="11"/>
      <c r="E95" s="11">
        <v>315331.23529785348</v>
      </c>
      <c r="F95" s="11"/>
      <c r="G95" s="11">
        <v>-38498.908088274533</v>
      </c>
      <c r="H95" s="11"/>
      <c r="I95" s="11">
        <v>238333.41912130441</v>
      </c>
      <c r="J95" s="11"/>
      <c r="K95" s="11">
        <v>0</v>
      </c>
      <c r="L95" s="11"/>
      <c r="M95" s="12">
        <v>238333.41912130441</v>
      </c>
    </row>
    <row r="96" spans="1:13" x14ac:dyDescent="0.3">
      <c r="A96" s="1" t="s">
        <v>199</v>
      </c>
      <c r="C96" s="11">
        <v>121293.80916074058</v>
      </c>
      <c r="D96" s="11"/>
      <c r="E96" s="11">
        <v>93585.1324848363</v>
      </c>
      <c r="F96" s="11"/>
      <c r="G96" s="11">
        <v>27708.67667590428</v>
      </c>
      <c r="H96" s="11"/>
      <c r="I96" s="11">
        <v>149002.48583664486</v>
      </c>
      <c r="J96" s="11"/>
      <c r="K96" s="11">
        <v>0</v>
      </c>
      <c r="L96" s="11"/>
      <c r="M96" s="12">
        <v>149002.48583664486</v>
      </c>
    </row>
    <row r="97" spans="1:13" x14ac:dyDescent="0.3">
      <c r="A97" s="1" t="s">
        <v>200</v>
      </c>
      <c r="C97" s="11">
        <v>605611.95637236012</v>
      </c>
      <c r="D97" s="11"/>
      <c r="E97" s="11">
        <v>510855.52877204999</v>
      </c>
      <c r="F97" s="11"/>
      <c r="G97" s="11">
        <v>94756.427600310126</v>
      </c>
      <c r="H97" s="11"/>
      <c r="I97" s="11">
        <v>700368.38397267018</v>
      </c>
      <c r="J97" s="11"/>
      <c r="K97" s="11">
        <v>0</v>
      </c>
      <c r="L97" s="11"/>
      <c r="M97" s="12">
        <v>700368.38397267018</v>
      </c>
    </row>
    <row r="98" spans="1:13" x14ac:dyDescent="0.3">
      <c r="A98" s="1" t="s">
        <v>15</v>
      </c>
      <c r="C98" s="11">
        <v>6526413.2371372031</v>
      </c>
      <c r="D98" s="11"/>
      <c r="E98" s="11">
        <v>5808509.1930201454</v>
      </c>
      <c r="F98" s="11"/>
      <c r="G98" s="11">
        <v>717904.0441170577</v>
      </c>
      <c r="H98" s="11"/>
      <c r="I98" s="11">
        <v>7244317.2812542608</v>
      </c>
      <c r="J98" s="11"/>
      <c r="K98" s="11">
        <v>0</v>
      </c>
      <c r="L98" s="11"/>
      <c r="M98" s="12">
        <v>7244317.2812542608</v>
      </c>
    </row>
    <row r="99" spans="1:13" x14ac:dyDescent="0.3">
      <c r="A99" s="1" t="s">
        <v>201</v>
      </c>
      <c r="C99" s="11">
        <v>1276094.5691926526</v>
      </c>
      <c r="D99" s="11"/>
      <c r="E99" s="11">
        <v>1132956.1766618069</v>
      </c>
      <c r="F99" s="11"/>
      <c r="G99" s="11">
        <v>143138.39253084571</v>
      </c>
      <c r="H99" s="11"/>
      <c r="I99" s="11">
        <v>1419232.9617234983</v>
      </c>
      <c r="J99" s="11"/>
      <c r="K99" s="11">
        <v>0</v>
      </c>
      <c r="L99" s="11"/>
      <c r="M99" s="12">
        <v>1419232.9617234983</v>
      </c>
    </row>
    <row r="100" spans="1:13" x14ac:dyDescent="0.3">
      <c r="A100" s="1" t="s">
        <v>202</v>
      </c>
      <c r="C100" s="11">
        <v>52570.158393665035</v>
      </c>
      <c r="D100" s="11"/>
      <c r="E100" s="11">
        <v>16573.720073671069</v>
      </c>
      <c r="F100" s="11"/>
      <c r="G100" s="11">
        <v>35996.438319993962</v>
      </c>
      <c r="H100" s="11"/>
      <c r="I100" s="11">
        <v>88566.596713659004</v>
      </c>
      <c r="J100" s="11"/>
      <c r="K100" s="11">
        <v>0</v>
      </c>
      <c r="L100" s="11"/>
      <c r="M100" s="12">
        <v>88566.596713659004</v>
      </c>
    </row>
    <row r="101" spans="1:13" x14ac:dyDescent="0.3">
      <c r="A101" s="1" t="s">
        <v>203</v>
      </c>
      <c r="C101" s="11">
        <v>1261256.0532570668</v>
      </c>
      <c r="D101" s="11"/>
      <c r="E101" s="11">
        <v>1235460.4834009157</v>
      </c>
      <c r="F101" s="11"/>
      <c r="G101" s="11">
        <v>25795.569856151007</v>
      </c>
      <c r="H101" s="11"/>
      <c r="I101" s="11">
        <v>1287051.6231132178</v>
      </c>
      <c r="J101" s="11"/>
      <c r="K101" s="11">
        <v>0</v>
      </c>
      <c r="L101" s="11"/>
      <c r="M101" s="12">
        <v>1287051.6231132178</v>
      </c>
    </row>
    <row r="102" spans="1:13" x14ac:dyDescent="0.3">
      <c r="A102" s="1" t="s">
        <v>204</v>
      </c>
      <c r="C102" s="11">
        <v>4630.190432820149</v>
      </c>
      <c r="D102" s="11"/>
      <c r="E102" s="11">
        <v>0</v>
      </c>
      <c r="F102" s="11"/>
      <c r="G102" s="11">
        <v>0</v>
      </c>
      <c r="H102" s="11"/>
      <c r="I102" s="11">
        <v>4630.190432820149</v>
      </c>
      <c r="J102" s="11"/>
      <c r="K102" s="11">
        <v>0</v>
      </c>
      <c r="L102" s="11"/>
      <c r="M102" s="12">
        <v>4630.190432820149</v>
      </c>
    </row>
    <row r="103" spans="1:13" x14ac:dyDescent="0.3">
      <c r="A103" s="1" t="s">
        <v>205</v>
      </c>
      <c r="C103" s="11">
        <v>69093.593271628197</v>
      </c>
      <c r="D103" s="11"/>
      <c r="E103" s="11">
        <v>45818.550312174986</v>
      </c>
      <c r="F103" s="11"/>
      <c r="G103" s="11">
        <v>23275.042959453211</v>
      </c>
      <c r="H103" s="11"/>
      <c r="I103" s="11">
        <v>92368.636231081415</v>
      </c>
      <c r="J103" s="11"/>
      <c r="K103" s="11">
        <v>0</v>
      </c>
      <c r="L103" s="11"/>
      <c r="M103" s="12">
        <v>92368.636231081415</v>
      </c>
    </row>
    <row r="104" spans="1:13" x14ac:dyDescent="0.3">
      <c r="A104" s="1" t="s">
        <v>206</v>
      </c>
      <c r="C104" s="11">
        <v>102438.01436872563</v>
      </c>
      <c r="D104" s="11"/>
      <c r="E104" s="11">
        <v>85509.653594755378</v>
      </c>
      <c r="F104" s="11"/>
      <c r="G104" s="11">
        <v>16928.360773970257</v>
      </c>
      <c r="H104" s="11"/>
      <c r="I104" s="11">
        <v>119366.37514269589</v>
      </c>
      <c r="J104" s="11"/>
      <c r="K104" s="11">
        <v>0</v>
      </c>
      <c r="L104" s="11"/>
      <c r="M104" s="12">
        <v>119366.37514269589</v>
      </c>
    </row>
    <row r="105" spans="1:13" x14ac:dyDescent="0.3">
      <c r="A105" s="1" t="s">
        <v>207</v>
      </c>
      <c r="C105" s="11">
        <v>224064.59212210178</v>
      </c>
      <c r="D105" s="11"/>
      <c r="E105" s="11">
        <v>142194.54551626154</v>
      </c>
      <c r="F105" s="11"/>
      <c r="G105" s="11">
        <v>81870.046605840238</v>
      </c>
      <c r="H105" s="11"/>
      <c r="I105" s="11">
        <v>305934.63872794202</v>
      </c>
      <c r="J105" s="11"/>
      <c r="K105" s="11">
        <v>0</v>
      </c>
      <c r="L105" s="11"/>
      <c r="M105" s="12">
        <v>305934.63872794202</v>
      </c>
    </row>
    <row r="106" spans="1:13" x14ac:dyDescent="0.3">
      <c r="A106" s="1" t="s">
        <v>208</v>
      </c>
      <c r="C106" s="11">
        <v>10962.584938073662</v>
      </c>
      <c r="D106" s="11"/>
      <c r="E106" s="11">
        <v>13093.033429949028</v>
      </c>
      <c r="F106" s="11"/>
      <c r="G106" s="11">
        <v>-2130.448491875366</v>
      </c>
      <c r="H106" s="11"/>
      <c r="I106" s="11">
        <v>8832.1364461982957</v>
      </c>
      <c r="J106" s="11"/>
      <c r="K106" s="11">
        <v>0</v>
      </c>
      <c r="L106" s="11"/>
      <c r="M106" s="12">
        <v>8832.1364461982957</v>
      </c>
    </row>
    <row r="107" spans="1:13" x14ac:dyDescent="0.3">
      <c r="A107" s="1" t="s">
        <v>209</v>
      </c>
      <c r="C107" s="11">
        <v>35460.760482315818</v>
      </c>
      <c r="D107" s="11"/>
      <c r="E107" s="11">
        <v>27140.873139354953</v>
      </c>
      <c r="F107" s="11"/>
      <c r="G107" s="11">
        <v>8319.8873429608648</v>
      </c>
      <c r="H107" s="11"/>
      <c r="I107" s="11">
        <v>43780.647825276683</v>
      </c>
      <c r="J107" s="11"/>
      <c r="K107" s="11">
        <v>0</v>
      </c>
      <c r="L107" s="11"/>
      <c r="M107" s="12">
        <v>43780.647825276683</v>
      </c>
    </row>
    <row r="108" spans="1:13" x14ac:dyDescent="0.3">
      <c r="A108" s="1" t="s">
        <v>210</v>
      </c>
      <c r="C108" s="11">
        <v>8000.7493083384461</v>
      </c>
      <c r="D108" s="11"/>
      <c r="E108" s="11">
        <v>4413.973939916008</v>
      </c>
      <c r="F108" s="11"/>
      <c r="G108" s="11">
        <v>3586.7753684224381</v>
      </c>
      <c r="H108" s="11"/>
      <c r="I108" s="11">
        <v>11587.524676760884</v>
      </c>
      <c r="J108" s="11"/>
      <c r="K108" s="11">
        <v>0</v>
      </c>
      <c r="L108" s="11"/>
      <c r="M108" s="12">
        <v>11587.524676760884</v>
      </c>
    </row>
    <row r="109" spans="1:13" x14ac:dyDescent="0.3">
      <c r="A109" s="1" t="s">
        <v>211</v>
      </c>
      <c r="C109" s="11">
        <v>1710708.5753086433</v>
      </c>
      <c r="D109" s="11"/>
      <c r="E109" s="11">
        <v>1499214.8072867549</v>
      </c>
      <c r="F109" s="11"/>
      <c r="G109" s="11">
        <v>211493.76802188833</v>
      </c>
      <c r="H109" s="11"/>
      <c r="I109" s="11">
        <v>1922202.3433305316</v>
      </c>
      <c r="J109" s="11"/>
      <c r="K109" s="11">
        <v>0</v>
      </c>
      <c r="L109" s="11"/>
      <c r="M109" s="12">
        <v>1922202.3433305316</v>
      </c>
    </row>
    <row r="110" spans="1:13" x14ac:dyDescent="0.3">
      <c r="A110" s="1" t="s">
        <v>212</v>
      </c>
      <c r="C110" s="11">
        <v>1585745.3951537146</v>
      </c>
      <c r="D110" s="11"/>
      <c r="E110" s="11">
        <v>1463360.2285514057</v>
      </c>
      <c r="F110" s="11"/>
      <c r="G110" s="11">
        <v>122385.16660230886</v>
      </c>
      <c r="H110" s="11"/>
      <c r="I110" s="11">
        <v>1708130.5617560234</v>
      </c>
      <c r="J110" s="11"/>
      <c r="K110" s="11">
        <v>0</v>
      </c>
      <c r="L110" s="11"/>
      <c r="M110" s="12">
        <v>1708130.5617560234</v>
      </c>
    </row>
    <row r="111" spans="1:13" x14ac:dyDescent="0.3">
      <c r="A111" s="1" t="s">
        <v>213</v>
      </c>
      <c r="C111" s="11">
        <v>1629768.2573438189</v>
      </c>
      <c r="D111" s="11"/>
      <c r="E111" s="11">
        <v>1151424.7890142733</v>
      </c>
      <c r="F111" s="11"/>
      <c r="G111" s="11">
        <v>478343.46832954558</v>
      </c>
      <c r="H111" s="11"/>
      <c r="I111" s="11">
        <v>2108111.7256733645</v>
      </c>
      <c r="J111" s="11"/>
      <c r="K111" s="11">
        <v>0</v>
      </c>
      <c r="L111" s="11"/>
      <c r="M111" s="12">
        <v>2108111.7256733645</v>
      </c>
    </row>
    <row r="112" spans="1:13" x14ac:dyDescent="0.3">
      <c r="A112" s="1" t="s">
        <v>139</v>
      </c>
      <c r="C112" s="11">
        <v>134095.46540802735</v>
      </c>
      <c r="D112" s="11"/>
      <c r="E112" s="11">
        <v>134257.69048848574</v>
      </c>
      <c r="F112" s="11"/>
      <c r="G112" s="11">
        <v>-162.22508045838913</v>
      </c>
      <c r="H112" s="11"/>
      <c r="I112" s="11">
        <v>133933.24032756896</v>
      </c>
      <c r="J112" s="11"/>
      <c r="K112" s="11">
        <v>0</v>
      </c>
      <c r="L112" s="11"/>
      <c r="M112" s="12">
        <v>133933.24032756896</v>
      </c>
    </row>
    <row r="113" spans="1:13" x14ac:dyDescent="0.3">
      <c r="A113" s="1" t="s">
        <v>214</v>
      </c>
      <c r="C113" s="11">
        <v>18870.859629687595</v>
      </c>
      <c r="D113" s="11"/>
      <c r="E113" s="11">
        <v>15374.630112988121</v>
      </c>
      <c r="F113" s="11"/>
      <c r="G113" s="11">
        <v>3496.2295166994736</v>
      </c>
      <c r="H113" s="11"/>
      <c r="I113" s="11">
        <v>22367.089146387068</v>
      </c>
      <c r="J113" s="11"/>
      <c r="K113" s="11">
        <v>0</v>
      </c>
      <c r="L113" s="11"/>
      <c r="M113" s="12">
        <v>22367.089146387068</v>
      </c>
    </row>
    <row r="114" spans="1:13" x14ac:dyDescent="0.3">
      <c r="A114" s="1" t="s">
        <v>215</v>
      </c>
      <c r="C114" s="11">
        <v>6207.2697200900848</v>
      </c>
      <c r="D114" s="11"/>
      <c r="E114" s="11">
        <v>1211.2685539382862</v>
      </c>
      <c r="F114" s="11"/>
      <c r="G114" s="11">
        <v>4996.0011661517983</v>
      </c>
      <c r="H114" s="11"/>
      <c r="I114" s="11">
        <v>11203.270886241884</v>
      </c>
      <c r="J114" s="11"/>
      <c r="K114" s="11">
        <v>0</v>
      </c>
      <c r="L114" s="11"/>
      <c r="M114" s="12">
        <v>11203.270886241884</v>
      </c>
    </row>
    <row r="115" spans="1:13" x14ac:dyDescent="0.3">
      <c r="A115" s="1" t="s">
        <v>216</v>
      </c>
      <c r="C115" s="11">
        <v>83115.547064982675</v>
      </c>
      <c r="D115" s="11"/>
      <c r="E115" s="11">
        <v>66675.439936352486</v>
      </c>
      <c r="F115" s="11"/>
      <c r="G115" s="11">
        <v>16440.107128630189</v>
      </c>
      <c r="H115" s="11"/>
      <c r="I115" s="11">
        <v>99555.654193612863</v>
      </c>
      <c r="J115" s="11"/>
      <c r="K115" s="11">
        <v>0</v>
      </c>
      <c r="L115" s="11"/>
      <c r="M115" s="12">
        <v>99555.654193612863</v>
      </c>
    </row>
    <row r="116" spans="1:13" x14ac:dyDescent="0.3">
      <c r="A116" s="1" t="s">
        <v>218</v>
      </c>
      <c r="C116" s="11">
        <v>24070.010259703853</v>
      </c>
      <c r="D116" s="11"/>
      <c r="E116" s="11">
        <v>10375.150151288242</v>
      </c>
      <c r="F116" s="11"/>
      <c r="G116" s="11">
        <v>13694.860108415611</v>
      </c>
      <c r="H116" s="11"/>
      <c r="I116" s="11">
        <v>37764.87036811946</v>
      </c>
      <c r="J116" s="11"/>
      <c r="K116" s="11">
        <v>0</v>
      </c>
      <c r="L116" s="11"/>
      <c r="M116" s="12">
        <v>37764.87036811946</v>
      </c>
    </row>
    <row r="117" spans="1:13" x14ac:dyDescent="0.3">
      <c r="A117" s="1" t="s">
        <v>219</v>
      </c>
      <c r="C117" s="11">
        <v>6743.3076823700258</v>
      </c>
      <c r="D117" s="11"/>
      <c r="E117" s="11">
        <v>5920.4951177066114</v>
      </c>
      <c r="F117" s="11"/>
      <c r="G117" s="11">
        <v>822.81256466341438</v>
      </c>
      <c r="H117" s="11"/>
      <c r="I117" s="11">
        <v>7566.1202470334401</v>
      </c>
      <c r="J117" s="11"/>
      <c r="K117" s="11">
        <v>0</v>
      </c>
      <c r="L117" s="11"/>
      <c r="M117" s="12">
        <v>7566.1202470334401</v>
      </c>
    </row>
    <row r="118" spans="1:13" x14ac:dyDescent="0.3">
      <c r="A118" s="1" t="s">
        <v>220</v>
      </c>
      <c r="C118" s="11">
        <v>94404.894316938007</v>
      </c>
      <c r="D118" s="11"/>
      <c r="E118" s="11">
        <v>89167.266884291428</v>
      </c>
      <c r="F118" s="11"/>
      <c r="G118" s="11">
        <v>5237.6274326465791</v>
      </c>
      <c r="H118" s="11"/>
      <c r="I118" s="11">
        <v>99642.521749584586</v>
      </c>
      <c r="J118" s="11"/>
      <c r="K118" s="11">
        <v>0</v>
      </c>
      <c r="L118" s="11"/>
      <c r="M118" s="12">
        <v>99642.521749584586</v>
      </c>
    </row>
    <row r="119" spans="1:13" x14ac:dyDescent="0.3">
      <c r="A119" s="1" t="s">
        <v>221</v>
      </c>
      <c r="C119" s="11">
        <v>108632.78964654046</v>
      </c>
      <c r="D119" s="11"/>
      <c r="E119" s="11">
        <v>122057.58232562257</v>
      </c>
      <c r="F119" s="11"/>
      <c r="G119" s="11">
        <v>-13424.792679082107</v>
      </c>
      <c r="H119" s="11"/>
      <c r="I119" s="11">
        <v>95207.996967458355</v>
      </c>
      <c r="J119" s="11"/>
      <c r="K119" s="11">
        <v>0</v>
      </c>
      <c r="L119" s="11"/>
      <c r="M119" s="12">
        <v>95207.996967458355</v>
      </c>
    </row>
    <row r="120" spans="1:13" x14ac:dyDescent="0.3">
      <c r="A120" s="1" t="s">
        <v>222</v>
      </c>
      <c r="C120" s="11">
        <v>31593.402077392719</v>
      </c>
      <c r="D120" s="11"/>
      <c r="E120" s="11">
        <v>30995.400877610151</v>
      </c>
      <c r="F120" s="11"/>
      <c r="G120" s="11">
        <v>598.00119978256771</v>
      </c>
      <c r="H120" s="11"/>
      <c r="I120" s="11">
        <v>32191.403277175286</v>
      </c>
      <c r="J120" s="11"/>
      <c r="K120" s="11">
        <v>0</v>
      </c>
      <c r="L120" s="11"/>
      <c r="M120" s="12">
        <v>32191.403277175286</v>
      </c>
    </row>
    <row r="121" spans="1:13" x14ac:dyDescent="0.3">
      <c r="A121" s="1" t="s">
        <v>223</v>
      </c>
      <c r="C121" s="11">
        <v>775.34203712173303</v>
      </c>
      <c r="D121" s="11"/>
      <c r="E121" s="11">
        <v>0</v>
      </c>
      <c r="F121" s="11"/>
      <c r="G121" s="11">
        <v>0</v>
      </c>
      <c r="H121" s="11"/>
      <c r="I121" s="11">
        <v>775.34203712173303</v>
      </c>
      <c r="J121" s="11"/>
      <c r="K121" s="11">
        <v>0</v>
      </c>
      <c r="L121" s="11"/>
      <c r="M121" s="12">
        <v>775.34203712173303</v>
      </c>
    </row>
    <row r="122" spans="1:13" x14ac:dyDescent="0.3">
      <c r="A122" s="1" t="s">
        <v>224</v>
      </c>
      <c r="C122" s="11">
        <v>1562699.7748593804</v>
      </c>
      <c r="D122" s="11"/>
      <c r="E122" s="11">
        <v>1508076.9916046755</v>
      </c>
      <c r="F122" s="11"/>
      <c r="G122" s="11">
        <v>54622.783254704904</v>
      </c>
      <c r="H122" s="11"/>
      <c r="I122" s="11">
        <v>1617322.5581140853</v>
      </c>
      <c r="J122" s="11"/>
      <c r="K122" s="11">
        <v>0</v>
      </c>
      <c r="L122" s="11"/>
      <c r="M122" s="12">
        <v>1617322.5581140853</v>
      </c>
    </row>
    <row r="123" spans="1:13" x14ac:dyDescent="0.3">
      <c r="A123" s="1" t="s">
        <v>225</v>
      </c>
      <c r="C123" s="11">
        <v>59938.652944487032</v>
      </c>
      <c r="D123" s="11"/>
      <c r="E123" s="11">
        <v>55309.073376164684</v>
      </c>
      <c r="F123" s="11"/>
      <c r="G123" s="11">
        <v>4629.5795683223478</v>
      </c>
      <c r="H123" s="11"/>
      <c r="I123" s="11">
        <v>64568.23251280938</v>
      </c>
      <c r="J123" s="11"/>
      <c r="K123" s="11">
        <v>0</v>
      </c>
      <c r="L123" s="11"/>
      <c r="M123" s="12">
        <v>64568.23251280938</v>
      </c>
    </row>
    <row r="124" spans="1:13" x14ac:dyDescent="0.3">
      <c r="A124" s="1" t="s">
        <v>226</v>
      </c>
      <c r="C124" s="11">
        <v>6998.8135019912597</v>
      </c>
      <c r="D124" s="11"/>
      <c r="E124" s="11">
        <v>5975.8101528476082</v>
      </c>
      <c r="F124" s="11"/>
      <c r="G124" s="11">
        <v>1023.0033491436516</v>
      </c>
      <c r="H124" s="11"/>
      <c r="I124" s="11">
        <v>8021.8168511349113</v>
      </c>
      <c r="J124" s="11"/>
      <c r="K124" s="11">
        <v>0</v>
      </c>
      <c r="L124" s="11"/>
      <c r="M124" s="12">
        <v>8021.8168511349113</v>
      </c>
    </row>
    <row r="125" spans="1:13" x14ac:dyDescent="0.3">
      <c r="A125" s="1" t="s">
        <v>227</v>
      </c>
      <c r="C125" s="11">
        <v>48984.860962949009</v>
      </c>
      <c r="D125" s="11"/>
      <c r="E125" s="11">
        <v>19036.888159010301</v>
      </c>
      <c r="F125" s="11"/>
      <c r="G125" s="11">
        <v>29947.972803938708</v>
      </c>
      <c r="H125" s="11"/>
      <c r="I125" s="11">
        <v>78932.833766887721</v>
      </c>
      <c r="J125" s="11"/>
      <c r="K125" s="11">
        <v>0</v>
      </c>
      <c r="L125" s="11"/>
      <c r="M125" s="12">
        <v>78932.833766887721</v>
      </c>
    </row>
    <row r="126" spans="1:13" x14ac:dyDescent="0.3">
      <c r="A126" s="1" t="s">
        <v>228</v>
      </c>
      <c r="C126" s="11">
        <v>26523.843894547692</v>
      </c>
      <c r="D126" s="11"/>
      <c r="E126" s="11">
        <v>10803.770251828493</v>
      </c>
      <c r="F126" s="11"/>
      <c r="G126" s="11">
        <v>15720.073642719199</v>
      </c>
      <c r="H126" s="11"/>
      <c r="I126" s="11">
        <v>42243.917537266891</v>
      </c>
      <c r="J126" s="11"/>
      <c r="K126" s="11">
        <v>0</v>
      </c>
      <c r="L126" s="11"/>
      <c r="M126" s="12">
        <v>42243.917537266891</v>
      </c>
    </row>
    <row r="127" spans="1:13" x14ac:dyDescent="0.3">
      <c r="A127" s="1" t="s">
        <v>229</v>
      </c>
      <c r="C127" s="11">
        <v>23795.777214090434</v>
      </c>
      <c r="D127" s="11"/>
      <c r="E127" s="11">
        <v>9746.5177204778611</v>
      </c>
      <c r="F127" s="11"/>
      <c r="G127" s="11">
        <v>14049.259493612573</v>
      </c>
      <c r="H127" s="11"/>
      <c r="I127" s="11">
        <v>37845.03670770301</v>
      </c>
      <c r="J127" s="11"/>
      <c r="K127" s="11">
        <v>0</v>
      </c>
      <c r="L127" s="11"/>
      <c r="M127" s="12">
        <v>37845.03670770301</v>
      </c>
    </row>
    <row r="128" spans="1:13" x14ac:dyDescent="0.3">
      <c r="A128" s="1" t="s">
        <v>230</v>
      </c>
      <c r="C128" s="11">
        <v>23743.774628085728</v>
      </c>
      <c r="D128" s="11"/>
      <c r="E128" s="11">
        <v>9779.316261883976</v>
      </c>
      <c r="F128" s="11"/>
      <c r="G128" s="11">
        <v>13964.458366201752</v>
      </c>
      <c r="H128" s="11"/>
      <c r="I128" s="11">
        <v>37708.232994287479</v>
      </c>
      <c r="J128" s="11"/>
      <c r="K128" s="11">
        <v>0</v>
      </c>
      <c r="L128" s="11"/>
      <c r="M128" s="12">
        <v>37708.232994287479</v>
      </c>
    </row>
    <row r="129" spans="1:13" x14ac:dyDescent="0.3">
      <c r="A129" s="1" t="s">
        <v>231</v>
      </c>
      <c r="C129" s="11">
        <v>23743.627793301635</v>
      </c>
      <c r="D129" s="11"/>
      <c r="E129" s="11">
        <v>9735.0673811134748</v>
      </c>
      <c r="F129" s="11"/>
      <c r="G129" s="11">
        <v>14008.560412188161</v>
      </c>
      <c r="H129" s="11"/>
      <c r="I129" s="11">
        <v>37752.188205489794</v>
      </c>
      <c r="J129" s="11"/>
      <c r="K129" s="11">
        <v>0</v>
      </c>
      <c r="L129" s="11"/>
      <c r="M129" s="12">
        <v>37752.188205489794</v>
      </c>
    </row>
    <row r="130" spans="1:13" x14ac:dyDescent="0.3">
      <c r="A130" s="1" t="s">
        <v>232</v>
      </c>
      <c r="C130" s="11">
        <v>23550.155845385976</v>
      </c>
      <c r="D130" s="11"/>
      <c r="E130" s="11">
        <v>9412.5141314366119</v>
      </c>
      <c r="F130" s="11"/>
      <c r="G130" s="11">
        <v>14137.641713949364</v>
      </c>
      <c r="H130" s="11"/>
      <c r="I130" s="11">
        <v>37687.79755933534</v>
      </c>
      <c r="J130" s="11"/>
      <c r="K130" s="11">
        <v>0</v>
      </c>
      <c r="L130" s="11"/>
      <c r="M130" s="12">
        <v>37687.79755933534</v>
      </c>
    </row>
    <row r="131" spans="1:13" x14ac:dyDescent="0.3">
      <c r="A131" s="1" t="s">
        <v>233</v>
      </c>
      <c r="C131" s="11">
        <v>4806751.2136455849</v>
      </c>
      <c r="D131" s="11"/>
      <c r="E131" s="11">
        <v>4568543.4893943788</v>
      </c>
      <c r="F131" s="11"/>
      <c r="G131" s="11">
        <v>238207.72425120603</v>
      </c>
      <c r="H131" s="11"/>
      <c r="I131" s="11">
        <v>5044958.9378967909</v>
      </c>
      <c r="J131" s="11"/>
      <c r="K131" s="11">
        <v>0</v>
      </c>
      <c r="L131" s="11"/>
      <c r="M131" s="12">
        <v>5044958.9378967909</v>
      </c>
    </row>
    <row r="132" spans="1:13" x14ac:dyDescent="0.3">
      <c r="A132" s="1" t="s">
        <v>234</v>
      </c>
      <c r="C132" s="11">
        <v>22073.11739309541</v>
      </c>
      <c r="D132" s="11"/>
      <c r="E132" s="11">
        <v>15233.496552360157</v>
      </c>
      <c r="F132" s="11"/>
      <c r="G132" s="11">
        <v>6839.6208407352533</v>
      </c>
      <c r="H132" s="11"/>
      <c r="I132" s="11">
        <v>28912.738233830663</v>
      </c>
      <c r="J132" s="11"/>
      <c r="K132" s="11">
        <v>0</v>
      </c>
      <c r="L132" s="11"/>
      <c r="M132" s="12">
        <v>28912.738233830663</v>
      </c>
    </row>
    <row r="133" spans="1:13" x14ac:dyDescent="0.3">
      <c r="A133" s="1" t="s">
        <v>91</v>
      </c>
      <c r="C133" s="11">
        <v>0</v>
      </c>
      <c r="D133" s="11"/>
      <c r="E133" s="11">
        <v>512.52327714067746</v>
      </c>
      <c r="F133" s="11"/>
      <c r="G133" s="11">
        <v>-512.52327714067746</v>
      </c>
      <c r="H133" s="11"/>
      <c r="I133" s="11">
        <v>-512.52327714067746</v>
      </c>
      <c r="J133" s="11"/>
      <c r="K133" s="11">
        <v>0</v>
      </c>
      <c r="L133" s="11"/>
      <c r="M133" s="12">
        <v>-512.52327714067746</v>
      </c>
    </row>
    <row r="134" spans="1:13" x14ac:dyDescent="0.3">
      <c r="A134" s="1" t="s">
        <v>92</v>
      </c>
      <c r="C134" s="11">
        <v>220.5444462217456</v>
      </c>
      <c r="D134" s="11"/>
      <c r="E134" s="11">
        <v>120.36814492179766</v>
      </c>
      <c r="F134" s="11"/>
      <c r="G134" s="11">
        <v>100.17630129994794</v>
      </c>
      <c r="H134" s="11"/>
      <c r="I134" s="11">
        <v>320.72074752169351</v>
      </c>
      <c r="J134" s="11"/>
      <c r="K134" s="11">
        <v>0</v>
      </c>
      <c r="L134" s="11"/>
      <c r="M134" s="12">
        <v>320.72074752169351</v>
      </c>
    </row>
    <row r="135" spans="1:13" x14ac:dyDescent="0.3">
      <c r="A135" s="1" t="s">
        <v>93</v>
      </c>
      <c r="C135" s="11">
        <v>27337.71302379352</v>
      </c>
      <c r="D135" s="11"/>
      <c r="E135" s="11">
        <v>17483.907615400611</v>
      </c>
      <c r="F135" s="11"/>
      <c r="G135" s="11">
        <v>9853.8054083929092</v>
      </c>
      <c r="H135" s="11"/>
      <c r="I135" s="11">
        <v>37191.518432186429</v>
      </c>
      <c r="J135" s="11"/>
      <c r="K135" s="11">
        <v>0</v>
      </c>
      <c r="L135" s="11"/>
      <c r="M135" s="12">
        <v>37191.518432186429</v>
      </c>
    </row>
    <row r="136" spans="1:13" x14ac:dyDescent="0.3">
      <c r="A136" s="1" t="s">
        <v>94</v>
      </c>
      <c r="C136" s="11">
        <v>88.217778488698229</v>
      </c>
      <c r="D136" s="11"/>
      <c r="E136" s="11">
        <v>133.19615958171784</v>
      </c>
      <c r="F136" s="11"/>
      <c r="G136" s="11">
        <v>-44.978381093019607</v>
      </c>
      <c r="H136" s="11"/>
      <c r="I136" s="11">
        <v>43.239397395678623</v>
      </c>
      <c r="J136" s="11"/>
      <c r="K136" s="11">
        <v>0</v>
      </c>
      <c r="L136" s="11"/>
      <c r="M136" s="12">
        <v>43.239397395678623</v>
      </c>
    </row>
    <row r="137" spans="1:13" x14ac:dyDescent="0.3">
      <c r="A137" s="1" t="s">
        <v>95</v>
      </c>
      <c r="C137" s="11">
        <v>685041.48428355413</v>
      </c>
      <c r="D137" s="11"/>
      <c r="E137" s="11">
        <v>181556.88670364817</v>
      </c>
      <c r="F137" s="11"/>
      <c r="G137" s="11">
        <v>503484.597579906</v>
      </c>
      <c r="H137" s="11"/>
      <c r="I137" s="11">
        <v>1188526.0818634601</v>
      </c>
      <c r="J137" s="11"/>
      <c r="K137" s="11">
        <v>0</v>
      </c>
      <c r="L137" s="11"/>
      <c r="M137" s="12">
        <v>1188526.0818634601</v>
      </c>
    </row>
    <row r="138" spans="1:13" x14ac:dyDescent="0.3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</row>
    <row r="139" spans="1:13" ht="15.75" thickBot="1" x14ac:dyDescent="0.35">
      <c r="C139" s="27">
        <v>54783056.173815459</v>
      </c>
      <c r="D139" s="17"/>
      <c r="E139" s="27">
        <v>50836933.863728859</v>
      </c>
      <c r="F139" s="17"/>
      <c r="G139" s="27">
        <v>3852164.2729513515</v>
      </c>
      <c r="H139" s="17"/>
      <c r="I139" s="27">
        <v>58576332.663416199</v>
      </c>
      <c r="J139" s="17"/>
      <c r="K139" s="27">
        <v>0</v>
      </c>
      <c r="L139" s="17"/>
      <c r="M139" s="27">
        <v>58635220.446766742</v>
      </c>
    </row>
    <row r="140" spans="1:13" ht="15.75" thickTop="1" x14ac:dyDescent="0.3"/>
  </sheetData>
  <printOptions horizontalCentered="1" verticalCentered="1"/>
  <pageMargins left="1" right="1" top="1" bottom="1" header="1" footer="0.5"/>
  <pageSetup scale="51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95BC0-8F1A-41A3-BA52-11B818CCE574}">
  <sheetPr>
    <pageSetUpPr fitToPage="1"/>
  </sheetPr>
  <dimension ref="A1:N27"/>
  <sheetViews>
    <sheetView zoomScale="75" workbookViewId="0">
      <selection activeCell="V14" sqref="V14"/>
    </sheetView>
  </sheetViews>
  <sheetFormatPr defaultColWidth="9.140625" defaultRowHeight="13.5" x14ac:dyDescent="0.25"/>
  <cols>
    <col min="1" max="1" width="46.28515625" style="1" customWidth="1"/>
    <col min="2" max="2" width="2.28515625" style="1" customWidth="1"/>
    <col min="3" max="3" width="14.28515625" style="1" customWidth="1"/>
    <col min="4" max="4" width="2.28515625" style="1" customWidth="1"/>
    <col min="5" max="5" width="14.28515625" style="1" customWidth="1"/>
    <col min="6" max="6" width="2.28515625" style="1" customWidth="1"/>
    <col min="7" max="7" width="18.28515625" style="1" customWidth="1"/>
    <col min="8" max="8" width="2.85546875" style="1" customWidth="1"/>
    <col min="9" max="9" width="14.28515625" style="1" customWidth="1"/>
    <col min="10" max="10" width="2.85546875" style="1" customWidth="1"/>
    <col min="11" max="11" width="14.28515625" style="1" customWidth="1"/>
    <col min="12" max="12" width="2.85546875" style="1" customWidth="1"/>
    <col min="13" max="13" width="14.28515625" style="1" customWidth="1"/>
    <col min="14" max="14" width="2.85546875" style="1" customWidth="1"/>
    <col min="15" max="16384" width="9.140625" style="1"/>
  </cols>
  <sheetData>
    <row r="1" spans="1:14" ht="18.75" x14ac:dyDescent="0.3">
      <c r="A1" s="3" t="s">
        <v>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" spans="1:14" x14ac:dyDescent="0.25">
      <c r="C3" s="28"/>
      <c r="E3" s="28"/>
      <c r="G3" s="28"/>
      <c r="I3" s="28"/>
      <c r="K3" s="28"/>
      <c r="M3" s="28"/>
    </row>
    <row r="4" spans="1:14" ht="54.75" x14ac:dyDescent="0.3">
      <c r="A4" s="20" t="s">
        <v>18</v>
      </c>
      <c r="C4" s="29" t="s">
        <v>19</v>
      </c>
      <c r="D4" s="4"/>
      <c r="E4" s="29" t="s">
        <v>6</v>
      </c>
      <c r="F4" s="4"/>
      <c r="G4" s="29" t="s">
        <v>16</v>
      </c>
      <c r="H4" s="4"/>
      <c r="I4" s="29" t="s">
        <v>20</v>
      </c>
      <c r="J4" s="4"/>
      <c r="K4" s="30" t="s">
        <v>3</v>
      </c>
      <c r="L4" s="4"/>
      <c r="M4" s="29" t="s">
        <v>21</v>
      </c>
      <c r="N4" s="4"/>
    </row>
    <row r="5" spans="1:14" x14ac:dyDescent="0.25">
      <c r="A5" s="20"/>
      <c r="C5" s="24"/>
      <c r="D5" s="25"/>
      <c r="E5" s="24"/>
      <c r="F5" s="25"/>
      <c r="G5" s="24"/>
      <c r="H5" s="25"/>
      <c r="I5" s="24"/>
      <c r="J5" s="25"/>
      <c r="K5" s="24"/>
      <c r="L5" s="25"/>
      <c r="M5" s="24"/>
      <c r="N5" s="25"/>
    </row>
    <row r="6" spans="1:14" x14ac:dyDescent="0.25">
      <c r="A6" s="1" t="s">
        <v>96</v>
      </c>
      <c r="C6" s="9">
        <v>0</v>
      </c>
      <c r="D6" s="9"/>
      <c r="E6" s="9">
        <v>8310277.1646458721</v>
      </c>
      <c r="F6" s="9"/>
      <c r="G6" s="9">
        <v>0</v>
      </c>
      <c r="H6" s="9"/>
      <c r="I6" s="9">
        <v>0</v>
      </c>
      <c r="J6" s="9"/>
      <c r="K6" s="9">
        <v>8310277.1646458721</v>
      </c>
      <c r="L6" s="9"/>
      <c r="M6" s="31"/>
      <c r="N6" s="9"/>
    </row>
    <row r="7" spans="1:14" x14ac:dyDescent="0.25">
      <c r="A7" s="1" t="s">
        <v>97</v>
      </c>
      <c r="C7" s="11">
        <v>0</v>
      </c>
      <c r="D7" s="11"/>
      <c r="E7" s="11">
        <v>785335</v>
      </c>
      <c r="F7" s="11"/>
      <c r="G7" s="11">
        <v>0</v>
      </c>
      <c r="H7" s="11"/>
      <c r="I7" s="11">
        <v>0</v>
      </c>
      <c r="J7" s="11"/>
      <c r="K7" s="11">
        <v>785335</v>
      </c>
      <c r="L7" s="11"/>
      <c r="M7" s="32"/>
      <c r="N7" s="11"/>
    </row>
    <row r="8" spans="1:14" x14ac:dyDescent="0.25">
      <c r="A8" s="1" t="s">
        <v>98</v>
      </c>
      <c r="C8" s="11">
        <v>1131863.6199999999</v>
      </c>
      <c r="D8" s="11"/>
      <c r="E8" s="11">
        <v>23697.355509369441</v>
      </c>
      <c r="F8" s="11"/>
      <c r="G8" s="11">
        <v>-3939.17</v>
      </c>
      <c r="H8" s="11"/>
      <c r="I8" s="11">
        <v>0</v>
      </c>
      <c r="J8" s="11"/>
      <c r="K8" s="11">
        <v>1151621.8055093694</v>
      </c>
      <c r="L8" s="11"/>
      <c r="M8" s="32">
        <v>0</v>
      </c>
      <c r="N8" s="11"/>
    </row>
    <row r="9" spans="1:14" x14ac:dyDescent="0.25">
      <c r="A9" s="1" t="s">
        <v>99</v>
      </c>
      <c r="C9" s="11">
        <v>17622534.739999998</v>
      </c>
      <c r="D9" s="11"/>
      <c r="E9" s="11">
        <v>5336209.3888130728</v>
      </c>
      <c r="F9" s="11"/>
      <c r="G9" s="11">
        <v>-2270995.4982125959</v>
      </c>
      <c r="H9" s="11"/>
      <c r="I9" s="11">
        <v>0</v>
      </c>
      <c r="J9" s="11"/>
      <c r="K9" s="11">
        <v>20687748.630600479</v>
      </c>
      <c r="L9" s="11"/>
      <c r="M9" s="32">
        <v>-1091574.2035151317</v>
      </c>
      <c r="N9" s="11"/>
    </row>
    <row r="10" spans="1:14" x14ac:dyDescent="0.25">
      <c r="A10" s="1" t="s">
        <v>100</v>
      </c>
      <c r="C10" s="11">
        <v>1435479.9100000006</v>
      </c>
      <c r="D10" s="11"/>
      <c r="E10" s="11">
        <v>12636</v>
      </c>
      <c r="F10" s="11"/>
      <c r="G10" s="11">
        <v>-1377767.9523294186</v>
      </c>
      <c r="H10" s="11"/>
      <c r="I10" s="11">
        <v>0</v>
      </c>
      <c r="J10" s="11"/>
      <c r="K10" s="11">
        <v>70347.957670581993</v>
      </c>
      <c r="L10" s="11"/>
      <c r="M10" s="32">
        <v>-173608.56799331069</v>
      </c>
      <c r="N10" s="11"/>
    </row>
    <row r="11" spans="1:14" x14ac:dyDescent="0.25">
      <c r="A11" s="1" t="s">
        <v>101</v>
      </c>
      <c r="C11" s="11">
        <v>4160499.0100000007</v>
      </c>
      <c r="D11" s="11"/>
      <c r="E11" s="11">
        <v>36936</v>
      </c>
      <c r="F11" s="11"/>
      <c r="G11" s="11">
        <v>-6161.04</v>
      </c>
      <c r="H11" s="11"/>
      <c r="I11" s="11">
        <v>0</v>
      </c>
      <c r="J11" s="11"/>
      <c r="K11" s="11">
        <v>4191273.9700000007</v>
      </c>
      <c r="L11" s="11"/>
      <c r="M11" s="32">
        <v>0</v>
      </c>
      <c r="N11" s="11"/>
    </row>
    <row r="12" spans="1:14" x14ac:dyDescent="0.25">
      <c r="A12" s="1" t="s">
        <v>102</v>
      </c>
      <c r="C12" s="11">
        <v>0</v>
      </c>
      <c r="D12" s="11"/>
      <c r="E12" s="11">
        <v>1828831</v>
      </c>
      <c r="F12" s="11"/>
      <c r="G12" s="11">
        <v>0</v>
      </c>
      <c r="H12" s="11"/>
      <c r="I12" s="11">
        <v>0</v>
      </c>
      <c r="J12" s="11"/>
      <c r="K12" s="11">
        <v>1828831</v>
      </c>
      <c r="L12" s="11"/>
      <c r="M12" s="32">
        <v>0</v>
      </c>
      <c r="N12" s="11"/>
    </row>
    <row r="13" spans="1:14" x14ac:dyDescent="0.25">
      <c r="A13" s="1" t="s">
        <v>103</v>
      </c>
      <c r="C13" s="11">
        <v>139292.45000000001</v>
      </c>
      <c r="D13" s="11"/>
      <c r="E13" s="11">
        <v>1944</v>
      </c>
      <c r="F13" s="11"/>
      <c r="G13" s="11">
        <v>0</v>
      </c>
      <c r="H13" s="11"/>
      <c r="I13" s="11">
        <v>0</v>
      </c>
      <c r="J13" s="11"/>
      <c r="K13" s="11">
        <v>141236.45000000001</v>
      </c>
      <c r="L13" s="11"/>
      <c r="M13" s="32">
        <v>0</v>
      </c>
      <c r="N13" s="11"/>
    </row>
    <row r="14" spans="1:14" x14ac:dyDescent="0.25">
      <c r="A14" s="1" t="s">
        <v>104</v>
      </c>
      <c r="C14" s="11">
        <v>2198852.9600000009</v>
      </c>
      <c r="D14" s="11"/>
      <c r="E14" s="11">
        <v>26244</v>
      </c>
      <c r="F14" s="11"/>
      <c r="G14" s="11">
        <v>-175027.35</v>
      </c>
      <c r="H14" s="11"/>
      <c r="I14" s="11">
        <v>-184848.44</v>
      </c>
      <c r="J14" s="11"/>
      <c r="K14" s="11">
        <v>1865221.1700000009</v>
      </c>
      <c r="L14" s="11"/>
      <c r="M14" s="32">
        <v>-2517.5213208705886</v>
      </c>
      <c r="N14" s="11"/>
    </row>
    <row r="15" spans="1:14" x14ac:dyDescent="0.25">
      <c r="A15" s="1" t="s">
        <v>105</v>
      </c>
      <c r="C15" s="11">
        <v>1694468.46</v>
      </c>
      <c r="D15" s="11"/>
      <c r="E15" s="11">
        <v>-376499.93</v>
      </c>
      <c r="F15" s="11"/>
      <c r="G15" s="11">
        <v>-806238.76086445409</v>
      </c>
      <c r="H15" s="11"/>
      <c r="I15" s="11">
        <v>0</v>
      </c>
      <c r="J15" s="11"/>
      <c r="K15" s="11">
        <v>511729.76913554594</v>
      </c>
      <c r="L15" s="11"/>
      <c r="M15" s="32">
        <v>-89863.420290892711</v>
      </c>
      <c r="N15" s="11"/>
    </row>
    <row r="16" spans="1:14" x14ac:dyDescent="0.25">
      <c r="A16" s="1" t="s">
        <v>106</v>
      </c>
      <c r="C16" s="11">
        <v>6731372.7899999972</v>
      </c>
      <c r="D16" s="11"/>
      <c r="E16" s="11">
        <v>6331704.5344750015</v>
      </c>
      <c r="F16" s="11"/>
      <c r="G16" s="11">
        <v>-217254.39907417455</v>
      </c>
      <c r="H16" s="11"/>
      <c r="I16" s="11">
        <v>0</v>
      </c>
      <c r="J16" s="11"/>
      <c r="K16" s="11">
        <v>12845822.925400823</v>
      </c>
      <c r="L16" s="11"/>
      <c r="M16" s="32">
        <v>-34699.942768398607</v>
      </c>
      <c r="N16" s="11"/>
    </row>
    <row r="17" spans="1:14" x14ac:dyDescent="0.25">
      <c r="A17" s="1" t="s">
        <v>107</v>
      </c>
      <c r="C17" s="11">
        <v>4618140.0600000005</v>
      </c>
      <c r="D17" s="11"/>
      <c r="E17" s="11">
        <v>42768</v>
      </c>
      <c r="F17" s="11"/>
      <c r="G17" s="11">
        <v>-1770282.5480373437</v>
      </c>
      <c r="H17" s="11"/>
      <c r="I17" s="11">
        <v>1</v>
      </c>
      <c r="J17" s="11"/>
      <c r="K17" s="11">
        <v>2890626.5119626569</v>
      </c>
      <c r="L17" s="11"/>
      <c r="M17" s="32">
        <v>-192248.82770350439</v>
      </c>
      <c r="N17" s="11"/>
    </row>
    <row r="18" spans="1:14" x14ac:dyDescent="0.25">
      <c r="A18" s="1" t="s">
        <v>108</v>
      </c>
      <c r="C18" s="11">
        <v>14292063.5</v>
      </c>
      <c r="D18" s="11"/>
      <c r="E18" s="11">
        <v>34992</v>
      </c>
      <c r="F18" s="11"/>
      <c r="G18" s="11">
        <v>-13650799.75</v>
      </c>
      <c r="H18" s="11"/>
      <c r="I18" s="11">
        <v>0</v>
      </c>
      <c r="J18" s="11"/>
      <c r="K18" s="11">
        <v>676255.75</v>
      </c>
      <c r="L18" s="11"/>
      <c r="M18" s="32">
        <v>-162144.65052529224</v>
      </c>
      <c r="N18" s="11"/>
    </row>
    <row r="19" spans="1:14" x14ac:dyDescent="0.25">
      <c r="A19" s="1" t="s">
        <v>109</v>
      </c>
      <c r="C19" s="11">
        <v>1151970.4100000004</v>
      </c>
      <c r="D19" s="11"/>
      <c r="E19" s="11">
        <v>11664</v>
      </c>
      <c r="F19" s="11"/>
      <c r="G19" s="11">
        <v>0</v>
      </c>
      <c r="H19" s="11"/>
      <c r="I19" s="11">
        <v>0</v>
      </c>
      <c r="J19" s="11"/>
      <c r="K19" s="11">
        <v>1163634.4100000004</v>
      </c>
      <c r="L19" s="11"/>
      <c r="M19" s="32">
        <v>0</v>
      </c>
      <c r="N19" s="11"/>
    </row>
    <row r="20" spans="1:14" x14ac:dyDescent="0.25">
      <c r="A20" s="1" t="s">
        <v>110</v>
      </c>
      <c r="C20" s="11">
        <v>47846554.199999996</v>
      </c>
      <c r="D20" s="11"/>
      <c r="E20" s="11">
        <v>291600</v>
      </c>
      <c r="F20" s="11"/>
      <c r="G20" s="11">
        <v>-41530760.140366301</v>
      </c>
      <c r="H20" s="11"/>
      <c r="I20" s="11">
        <v>-893755.94619495922</v>
      </c>
      <c r="J20" s="11"/>
      <c r="K20" s="11">
        <v>5713638.1134387357</v>
      </c>
      <c r="L20" s="11"/>
      <c r="M20" s="32">
        <v>-6303887.3204312483</v>
      </c>
      <c r="N20" s="11"/>
    </row>
    <row r="21" spans="1:14" x14ac:dyDescent="0.25">
      <c r="C21" s="11"/>
      <c r="D21" s="11"/>
      <c r="E21" s="11"/>
      <c r="F21" s="11"/>
      <c r="G21" s="11"/>
      <c r="H21" s="11"/>
      <c r="I21" s="11"/>
      <c r="J21" s="11"/>
      <c r="K21" s="13"/>
      <c r="L21" s="11"/>
      <c r="M21" s="32"/>
      <c r="N21" s="11"/>
    </row>
    <row r="22" spans="1:14" x14ac:dyDescent="0.2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32"/>
      <c r="N22" s="11"/>
    </row>
    <row r="23" spans="1:14" x14ac:dyDescent="0.25">
      <c r="C23" s="11"/>
      <c r="D23" s="11"/>
      <c r="E23" s="11"/>
      <c r="F23" s="11"/>
      <c r="G23" s="11"/>
      <c r="H23" s="11"/>
      <c r="I23" s="11"/>
      <c r="J23" s="11"/>
      <c r="K23" s="11">
        <v>62833600.628364079</v>
      </c>
      <c r="L23" s="11"/>
      <c r="M23" s="32"/>
      <c r="N23" s="11"/>
    </row>
    <row r="24" spans="1:14" x14ac:dyDescent="0.25">
      <c r="C24" s="11"/>
      <c r="D24" s="11"/>
      <c r="E24" s="11"/>
      <c r="F24" s="11"/>
      <c r="G24" s="11"/>
      <c r="H24" s="11"/>
      <c r="I24" s="11"/>
      <c r="J24" s="11"/>
      <c r="K24" s="13">
        <v>-8050544.4545486495</v>
      </c>
      <c r="L24" s="13"/>
      <c r="M24" s="33"/>
      <c r="N24" s="11"/>
    </row>
    <row r="25" spans="1:14" x14ac:dyDescent="0.2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4.25" thickBot="1" x14ac:dyDescent="0.3">
      <c r="C26" s="34">
        <v>103023092.11</v>
      </c>
      <c r="D26" s="17"/>
      <c r="E26" s="34">
        <v>22698338.513443317</v>
      </c>
      <c r="F26" s="17"/>
      <c r="G26" s="34">
        <v>-61809226.60888429</v>
      </c>
      <c r="H26" s="17"/>
      <c r="I26" s="34">
        <v>-1078603.3861949593</v>
      </c>
      <c r="J26" s="17"/>
      <c r="K26" s="34">
        <v>54783056.173815429</v>
      </c>
      <c r="L26" s="17"/>
      <c r="M26" s="11"/>
      <c r="N26" s="11"/>
    </row>
    <row r="27" spans="1:14" ht="14.25" thickTop="1" x14ac:dyDescent="0.25"/>
  </sheetData>
  <printOptions horizontalCentered="1" verticalCentered="1"/>
  <pageMargins left="1" right="1" top="1" bottom="1" header="1" footer="0.5"/>
  <pageSetup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61831-8AF8-4203-A36F-228CBFF84CEE}">
  <dimension ref="A1:D94"/>
  <sheetViews>
    <sheetView zoomScale="75" zoomScaleNormal="75" workbookViewId="0">
      <pane ySplit="4" topLeftCell="A5" activePane="bottomLeft" state="frozen"/>
      <selection activeCell="EG33" sqref="EG33"/>
      <selection pane="bottomLeft" activeCell="A5" sqref="A5"/>
    </sheetView>
  </sheetViews>
  <sheetFormatPr defaultColWidth="9.140625" defaultRowHeight="15" x14ac:dyDescent="0.3"/>
  <cols>
    <col min="1" max="1" width="13.140625" style="35" bestFit="1" customWidth="1"/>
    <col min="2" max="2" width="56.5703125" style="36" bestFit="1" customWidth="1"/>
    <col min="3" max="3" width="61.28515625" style="37" customWidth="1"/>
    <col min="4" max="4" width="25.28515625" style="37" customWidth="1"/>
    <col min="5" max="16384" width="9.140625" style="35"/>
  </cols>
  <sheetData>
    <row r="1" spans="1:4" ht="18.75" x14ac:dyDescent="0.3">
      <c r="A1" s="38" t="s">
        <v>22</v>
      </c>
      <c r="B1" s="39"/>
      <c r="C1" s="40"/>
      <c r="D1" s="40"/>
    </row>
    <row r="3" spans="1:4" x14ac:dyDescent="0.3">
      <c r="C3" s="41"/>
      <c r="D3" s="41"/>
    </row>
    <row r="4" spans="1:4" ht="30" x14ac:dyDescent="0.3">
      <c r="A4" s="42" t="s">
        <v>23</v>
      </c>
      <c r="B4" s="43" t="s">
        <v>24</v>
      </c>
      <c r="C4" s="44" t="s">
        <v>25</v>
      </c>
      <c r="D4" s="44" t="s">
        <v>26</v>
      </c>
    </row>
    <row r="6" spans="1:4" x14ac:dyDescent="0.3">
      <c r="A6" s="45">
        <v>1</v>
      </c>
      <c r="B6" s="46" t="s">
        <v>96</v>
      </c>
      <c r="C6" s="47"/>
      <c r="D6" s="47"/>
    </row>
    <row r="7" spans="1:4" ht="13.5" x14ac:dyDescent="0.25">
      <c r="A7" s="48"/>
      <c r="B7" s="49" t="s">
        <v>29</v>
      </c>
      <c r="C7" s="50" t="s">
        <v>67</v>
      </c>
      <c r="D7" s="51">
        <v>100</v>
      </c>
    </row>
    <row r="8" spans="1:4" ht="13.5" x14ac:dyDescent="0.25">
      <c r="A8" s="48"/>
      <c r="B8" s="49" t="s">
        <v>30</v>
      </c>
      <c r="C8" s="50" t="s">
        <v>67</v>
      </c>
      <c r="D8" s="51">
        <v>100</v>
      </c>
    </row>
    <row r="9" spans="1:4" ht="13.5" x14ac:dyDescent="0.25">
      <c r="A9" s="48"/>
      <c r="B9" s="49" t="s">
        <v>31</v>
      </c>
      <c r="C9" s="50" t="s">
        <v>67</v>
      </c>
      <c r="D9" s="51">
        <v>100</v>
      </c>
    </row>
    <row r="10" spans="1:4" ht="13.5" x14ac:dyDescent="0.25">
      <c r="A10" s="48"/>
      <c r="B10" s="49" t="s">
        <v>32</v>
      </c>
      <c r="C10" s="50" t="s">
        <v>67</v>
      </c>
      <c r="D10" s="51">
        <v>100</v>
      </c>
    </row>
    <row r="11" spans="1:4" ht="13.5" x14ac:dyDescent="0.25">
      <c r="A11" s="48"/>
      <c r="B11" s="49" t="s">
        <v>33</v>
      </c>
      <c r="C11" s="50" t="s">
        <v>67</v>
      </c>
      <c r="D11" s="51">
        <v>100</v>
      </c>
    </row>
    <row r="12" spans="1:4" ht="13.5" x14ac:dyDescent="0.25">
      <c r="A12" s="48"/>
      <c r="B12" s="49" t="s">
        <v>34</v>
      </c>
      <c r="C12" s="50" t="s">
        <v>67</v>
      </c>
      <c r="D12" s="51">
        <v>100</v>
      </c>
    </row>
    <row r="13" spans="1:4" ht="13.5" x14ac:dyDescent="0.25">
      <c r="A13" s="48"/>
      <c r="B13" s="49" t="s">
        <v>35</v>
      </c>
      <c r="C13" s="50" t="s">
        <v>67</v>
      </c>
      <c r="D13" s="51">
        <v>100</v>
      </c>
    </row>
    <row r="14" spans="1:4" ht="13.5" x14ac:dyDescent="0.25">
      <c r="A14" s="48"/>
      <c r="B14" s="49" t="s">
        <v>36</v>
      </c>
      <c r="C14" s="50" t="s">
        <v>67</v>
      </c>
      <c r="D14" s="51">
        <v>100</v>
      </c>
    </row>
    <row r="15" spans="1:4" ht="13.5" x14ac:dyDescent="0.25">
      <c r="A15" s="48"/>
      <c r="B15" s="49" t="s">
        <v>37</v>
      </c>
      <c r="C15" s="50" t="s">
        <v>67</v>
      </c>
      <c r="D15" s="51">
        <v>100</v>
      </c>
    </row>
    <row r="16" spans="1:4" ht="13.5" x14ac:dyDescent="0.25">
      <c r="A16" s="48"/>
      <c r="B16" s="49"/>
      <c r="C16" s="50"/>
      <c r="D16" s="51"/>
    </row>
    <row r="17" spans="1:4" ht="13.5" x14ac:dyDescent="0.25">
      <c r="A17" s="48"/>
      <c r="C17" s="47"/>
      <c r="D17" s="51"/>
    </row>
    <row r="18" spans="1:4" x14ac:dyDescent="0.3">
      <c r="A18" s="45">
        <v>2</v>
      </c>
      <c r="B18" s="46" t="s">
        <v>97</v>
      </c>
      <c r="C18" s="52"/>
      <c r="D18" s="53"/>
    </row>
    <row r="19" spans="1:4" ht="13.5" x14ac:dyDescent="0.25">
      <c r="A19" s="48"/>
      <c r="B19" s="49" t="s">
        <v>38</v>
      </c>
      <c r="C19" s="50" t="s">
        <v>68</v>
      </c>
      <c r="D19" s="54">
        <v>11774130</v>
      </c>
    </row>
    <row r="20" spans="1:4" ht="13.5" x14ac:dyDescent="0.25">
      <c r="A20" s="48"/>
      <c r="C20" s="50"/>
      <c r="D20" s="51"/>
    </row>
    <row r="21" spans="1:4" ht="13.5" x14ac:dyDescent="0.25">
      <c r="A21" s="48"/>
      <c r="C21" s="47"/>
      <c r="D21" s="51"/>
    </row>
    <row r="22" spans="1:4" x14ac:dyDescent="0.3">
      <c r="A22" s="45">
        <v>3</v>
      </c>
      <c r="B22" s="46" t="s">
        <v>98</v>
      </c>
      <c r="C22" s="52"/>
      <c r="D22" s="53"/>
    </row>
    <row r="23" spans="1:4" ht="13.5" x14ac:dyDescent="0.25">
      <c r="A23" s="48"/>
      <c r="B23" s="49" t="s">
        <v>39</v>
      </c>
      <c r="C23" s="50" t="s">
        <v>69</v>
      </c>
      <c r="D23" s="51">
        <v>164</v>
      </c>
    </row>
    <row r="24" spans="1:4" ht="13.5" x14ac:dyDescent="0.25">
      <c r="A24" s="48"/>
      <c r="B24" s="49" t="s">
        <v>40</v>
      </c>
      <c r="C24" s="50" t="s">
        <v>70</v>
      </c>
      <c r="D24" s="51">
        <v>192</v>
      </c>
    </row>
    <row r="25" spans="1:4" ht="13.5" x14ac:dyDescent="0.25">
      <c r="A25" s="48"/>
      <c r="B25" s="49" t="s">
        <v>41</v>
      </c>
      <c r="C25" s="50" t="s">
        <v>71</v>
      </c>
      <c r="D25" s="51">
        <v>100</v>
      </c>
    </row>
    <row r="26" spans="1:4" ht="13.5" x14ac:dyDescent="0.25">
      <c r="A26" s="48"/>
      <c r="C26" s="50"/>
      <c r="D26" s="51"/>
    </row>
    <row r="27" spans="1:4" ht="13.5" x14ac:dyDescent="0.25">
      <c r="A27" s="48"/>
      <c r="C27" s="47"/>
      <c r="D27" s="51"/>
    </row>
    <row r="28" spans="1:4" x14ac:dyDescent="0.3">
      <c r="A28" s="45">
        <v>4</v>
      </c>
      <c r="B28" s="46" t="s">
        <v>99</v>
      </c>
      <c r="C28" s="52"/>
      <c r="D28" s="53"/>
    </row>
    <row r="29" spans="1:4" x14ac:dyDescent="0.3">
      <c r="A29" s="45"/>
      <c r="B29" s="49" t="s">
        <v>29</v>
      </c>
      <c r="C29" s="50" t="s">
        <v>72</v>
      </c>
      <c r="D29" s="55">
        <v>121281</v>
      </c>
    </row>
    <row r="30" spans="1:4" x14ac:dyDescent="0.3">
      <c r="A30" s="45"/>
      <c r="B30" s="49" t="s">
        <v>30</v>
      </c>
      <c r="C30" s="50" t="s">
        <v>72</v>
      </c>
      <c r="D30" s="55">
        <v>636156</v>
      </c>
    </row>
    <row r="31" spans="1:4" x14ac:dyDescent="0.3">
      <c r="A31" s="45"/>
      <c r="B31" s="49" t="s">
        <v>31</v>
      </c>
      <c r="C31" s="50" t="s">
        <v>72</v>
      </c>
      <c r="D31" s="55">
        <v>671004</v>
      </c>
    </row>
    <row r="32" spans="1:4" x14ac:dyDescent="0.3">
      <c r="A32" s="45"/>
      <c r="B32" s="49" t="s">
        <v>42</v>
      </c>
      <c r="C32" s="50" t="s">
        <v>73</v>
      </c>
      <c r="D32" s="55">
        <v>4988</v>
      </c>
    </row>
    <row r="33" spans="1:4" x14ac:dyDescent="0.3">
      <c r="A33" s="45"/>
      <c r="B33" s="49" t="s">
        <v>34</v>
      </c>
      <c r="C33" s="50" t="s">
        <v>72</v>
      </c>
      <c r="D33" s="55">
        <v>228382</v>
      </c>
    </row>
    <row r="34" spans="1:4" x14ac:dyDescent="0.3">
      <c r="A34" s="45"/>
      <c r="B34" s="49" t="s">
        <v>43</v>
      </c>
      <c r="C34" s="50" t="s">
        <v>72</v>
      </c>
      <c r="D34" s="55">
        <v>113701</v>
      </c>
    </row>
    <row r="35" spans="1:4" x14ac:dyDescent="0.3">
      <c r="A35" s="45"/>
      <c r="B35" s="49" t="s">
        <v>44</v>
      </c>
      <c r="C35" s="50" t="s">
        <v>72</v>
      </c>
      <c r="D35" s="55">
        <v>162177</v>
      </c>
    </row>
    <row r="36" spans="1:4" x14ac:dyDescent="0.3">
      <c r="A36" s="45"/>
      <c r="B36" s="49" t="s">
        <v>45</v>
      </c>
      <c r="C36" s="50" t="s">
        <v>72</v>
      </c>
      <c r="D36" s="55">
        <v>206291</v>
      </c>
    </row>
    <row r="37" spans="1:4" x14ac:dyDescent="0.3">
      <c r="A37" s="45"/>
      <c r="B37" s="49" t="s">
        <v>27</v>
      </c>
      <c r="C37" s="50" t="s">
        <v>27</v>
      </c>
      <c r="D37" s="51" t="s">
        <v>27</v>
      </c>
    </row>
    <row r="38" spans="1:4" x14ac:dyDescent="0.3">
      <c r="A38" s="45"/>
      <c r="B38" s="49"/>
      <c r="C38" s="52"/>
      <c r="D38" s="53"/>
    </row>
    <row r="39" spans="1:4" x14ac:dyDescent="0.3">
      <c r="A39" s="45"/>
      <c r="B39" s="46"/>
      <c r="C39" s="52"/>
      <c r="D39" s="53"/>
    </row>
    <row r="40" spans="1:4" x14ac:dyDescent="0.3">
      <c r="A40" s="45">
        <v>5</v>
      </c>
      <c r="B40" s="46" t="s">
        <v>100</v>
      </c>
      <c r="C40" s="52"/>
      <c r="D40" s="53"/>
    </row>
    <row r="41" spans="1:4" x14ac:dyDescent="0.3">
      <c r="A41" s="45"/>
      <c r="B41" s="49" t="s">
        <v>46</v>
      </c>
      <c r="C41" s="50" t="s">
        <v>74</v>
      </c>
      <c r="D41" s="55">
        <v>739.83077345035656</v>
      </c>
    </row>
    <row r="42" spans="1:4" x14ac:dyDescent="0.3">
      <c r="A42" s="45"/>
      <c r="B42" s="49" t="s">
        <v>47</v>
      </c>
      <c r="C42" s="50" t="s">
        <v>28</v>
      </c>
      <c r="D42" s="51" t="s">
        <v>28</v>
      </c>
    </row>
    <row r="43" spans="1:4" x14ac:dyDescent="0.3">
      <c r="A43" s="45"/>
      <c r="B43" s="49"/>
      <c r="C43" s="50"/>
      <c r="D43" s="51"/>
    </row>
    <row r="44" spans="1:4" x14ac:dyDescent="0.3">
      <c r="A44" s="45"/>
      <c r="B44" s="46"/>
      <c r="C44" s="52"/>
      <c r="D44" s="53"/>
    </row>
    <row r="45" spans="1:4" x14ac:dyDescent="0.3">
      <c r="A45" s="45">
        <v>6</v>
      </c>
      <c r="B45" s="46" t="s">
        <v>101</v>
      </c>
      <c r="C45" s="52"/>
      <c r="D45" s="53"/>
    </row>
    <row r="46" spans="1:4" x14ac:dyDescent="0.3">
      <c r="A46" s="45"/>
      <c r="B46" s="49" t="s">
        <v>48</v>
      </c>
      <c r="C46" s="50" t="s">
        <v>75</v>
      </c>
      <c r="D46" s="55">
        <v>3187</v>
      </c>
    </row>
    <row r="47" spans="1:4" x14ac:dyDescent="0.3">
      <c r="A47" s="45"/>
      <c r="B47" s="46"/>
      <c r="C47" s="52"/>
      <c r="D47" s="53"/>
    </row>
    <row r="48" spans="1:4" x14ac:dyDescent="0.3">
      <c r="A48" s="45"/>
      <c r="B48" s="46"/>
      <c r="C48" s="52"/>
      <c r="D48" s="53"/>
    </row>
    <row r="49" spans="1:4" x14ac:dyDescent="0.3">
      <c r="A49" s="45">
        <v>7</v>
      </c>
      <c r="B49" s="46" t="s">
        <v>102</v>
      </c>
      <c r="C49" s="52"/>
      <c r="D49" s="53"/>
    </row>
    <row r="50" spans="1:4" ht="27.75" x14ac:dyDescent="0.3">
      <c r="A50" s="45"/>
      <c r="B50" s="49" t="s">
        <v>49</v>
      </c>
      <c r="C50" s="50" t="s">
        <v>76</v>
      </c>
      <c r="D50" s="55">
        <v>41814</v>
      </c>
    </row>
    <row r="51" spans="1:4" x14ac:dyDescent="0.3">
      <c r="A51" s="45"/>
      <c r="C51" s="50"/>
      <c r="D51" s="55"/>
    </row>
    <row r="52" spans="1:4" x14ac:dyDescent="0.3">
      <c r="A52" s="45"/>
      <c r="B52" s="46"/>
      <c r="C52" s="52"/>
      <c r="D52" s="56"/>
    </row>
    <row r="53" spans="1:4" x14ac:dyDescent="0.3">
      <c r="A53" s="45">
        <v>8</v>
      </c>
      <c r="B53" s="46" t="s">
        <v>103</v>
      </c>
      <c r="C53" s="52"/>
      <c r="D53" s="56"/>
    </row>
    <row r="54" spans="1:4" x14ac:dyDescent="0.3">
      <c r="A54" s="45"/>
      <c r="B54" s="49" t="s">
        <v>50</v>
      </c>
      <c r="C54" s="50" t="s">
        <v>77</v>
      </c>
      <c r="D54" s="55">
        <v>43</v>
      </c>
    </row>
    <row r="55" spans="1:4" x14ac:dyDescent="0.3">
      <c r="A55" s="45"/>
      <c r="B55" s="49"/>
      <c r="C55" s="50"/>
      <c r="D55" s="51"/>
    </row>
    <row r="56" spans="1:4" x14ac:dyDescent="0.3">
      <c r="A56" s="45"/>
      <c r="B56" s="46"/>
      <c r="C56" s="52"/>
      <c r="D56" s="53"/>
    </row>
    <row r="57" spans="1:4" x14ac:dyDescent="0.3">
      <c r="A57" s="45">
        <v>9</v>
      </c>
      <c r="B57" s="46" t="s">
        <v>104</v>
      </c>
      <c r="C57" s="52"/>
      <c r="D57" s="53"/>
    </row>
    <row r="58" spans="1:4" ht="27.75" x14ac:dyDescent="0.3">
      <c r="A58" s="45"/>
      <c r="B58" s="49" t="s">
        <v>51</v>
      </c>
      <c r="C58" s="50" t="s">
        <v>78</v>
      </c>
      <c r="D58" s="55">
        <v>3635</v>
      </c>
    </row>
    <row r="59" spans="1:4" x14ac:dyDescent="0.3">
      <c r="A59" s="45"/>
      <c r="B59" s="49" t="s">
        <v>52</v>
      </c>
      <c r="C59" s="50" t="s">
        <v>79</v>
      </c>
      <c r="D59" s="55">
        <v>184848.44</v>
      </c>
    </row>
    <row r="60" spans="1:4" x14ac:dyDescent="0.3">
      <c r="A60" s="45"/>
      <c r="B60" s="49" t="s">
        <v>53</v>
      </c>
      <c r="C60" s="50" t="s">
        <v>80</v>
      </c>
      <c r="D60" s="55">
        <v>128440</v>
      </c>
    </row>
    <row r="61" spans="1:4" x14ac:dyDescent="0.3">
      <c r="A61" s="45"/>
      <c r="B61" s="49" t="s">
        <v>54</v>
      </c>
      <c r="C61" s="50" t="s">
        <v>81</v>
      </c>
      <c r="D61" s="55">
        <v>126843.94181217752</v>
      </c>
    </row>
    <row r="62" spans="1:4" x14ac:dyDescent="0.3">
      <c r="A62" s="45"/>
      <c r="B62" s="49" t="s">
        <v>55</v>
      </c>
      <c r="C62" s="50" t="s">
        <v>27</v>
      </c>
      <c r="D62" s="51" t="s">
        <v>27</v>
      </c>
    </row>
    <row r="63" spans="1:4" x14ac:dyDescent="0.3">
      <c r="A63" s="45"/>
      <c r="C63" s="50"/>
      <c r="D63" s="51"/>
    </row>
    <row r="64" spans="1:4" x14ac:dyDescent="0.3">
      <c r="A64" s="45"/>
      <c r="B64" s="46"/>
      <c r="C64" s="52"/>
      <c r="D64" s="53"/>
    </row>
    <row r="65" spans="1:4" x14ac:dyDescent="0.3">
      <c r="A65" s="45">
        <v>10</v>
      </c>
      <c r="B65" s="46" t="s">
        <v>105</v>
      </c>
      <c r="C65" s="52"/>
      <c r="D65" s="53"/>
    </row>
    <row r="66" spans="1:4" x14ac:dyDescent="0.3">
      <c r="A66" s="45"/>
      <c r="B66" s="49" t="s">
        <v>56</v>
      </c>
      <c r="C66" s="50" t="s">
        <v>82</v>
      </c>
      <c r="D66" s="55">
        <v>11999576</v>
      </c>
    </row>
    <row r="67" spans="1:4" x14ac:dyDescent="0.3">
      <c r="A67" s="45"/>
      <c r="B67" s="49" t="s">
        <v>57</v>
      </c>
      <c r="C67" s="50" t="s">
        <v>83</v>
      </c>
      <c r="D67" s="55">
        <v>379465</v>
      </c>
    </row>
    <row r="68" spans="1:4" x14ac:dyDescent="0.3">
      <c r="A68" s="45"/>
      <c r="B68" s="49" t="s">
        <v>58</v>
      </c>
      <c r="C68" s="50" t="s">
        <v>27</v>
      </c>
      <c r="D68" s="51" t="s">
        <v>27</v>
      </c>
    </row>
    <row r="69" spans="1:4" x14ac:dyDescent="0.3">
      <c r="A69" s="45"/>
      <c r="B69" s="49" t="s">
        <v>27</v>
      </c>
      <c r="C69" s="50" t="s">
        <v>27</v>
      </c>
      <c r="D69" s="51" t="s">
        <v>27</v>
      </c>
    </row>
    <row r="70" spans="1:4" x14ac:dyDescent="0.3">
      <c r="D70" s="57"/>
    </row>
    <row r="71" spans="1:4" x14ac:dyDescent="0.3">
      <c r="D71" s="57"/>
    </row>
    <row r="72" spans="1:4" x14ac:dyDescent="0.3">
      <c r="A72" s="45">
        <v>11</v>
      </c>
      <c r="B72" s="46" t="s">
        <v>106</v>
      </c>
      <c r="D72" s="57"/>
    </row>
    <row r="73" spans="1:4" ht="13.5" x14ac:dyDescent="0.25">
      <c r="B73" s="49" t="s">
        <v>59</v>
      </c>
      <c r="C73" s="50" t="s">
        <v>84</v>
      </c>
      <c r="D73" s="55">
        <v>18140754</v>
      </c>
    </row>
    <row r="74" spans="1:4" ht="13.5" x14ac:dyDescent="0.25">
      <c r="B74" s="49" t="s">
        <v>60</v>
      </c>
      <c r="C74" s="50" t="s">
        <v>85</v>
      </c>
      <c r="D74" s="54">
        <v>6267552.5344750006</v>
      </c>
    </row>
    <row r="75" spans="1:4" ht="13.5" x14ac:dyDescent="0.25">
      <c r="B75" s="49" t="s">
        <v>27</v>
      </c>
      <c r="C75" s="50" t="s">
        <v>27</v>
      </c>
      <c r="D75" s="51" t="s">
        <v>27</v>
      </c>
    </row>
    <row r="76" spans="1:4" x14ac:dyDescent="0.3">
      <c r="D76" s="57"/>
    </row>
    <row r="77" spans="1:4" x14ac:dyDescent="0.3">
      <c r="D77" s="57"/>
    </row>
    <row r="78" spans="1:4" x14ac:dyDescent="0.3">
      <c r="A78" s="45">
        <v>12</v>
      </c>
      <c r="B78" s="46" t="s">
        <v>107</v>
      </c>
      <c r="D78" s="57"/>
    </row>
    <row r="79" spans="1:4" x14ac:dyDescent="0.3">
      <c r="A79" s="45"/>
      <c r="B79" s="49" t="s">
        <v>61</v>
      </c>
      <c r="C79" s="50" t="s">
        <v>86</v>
      </c>
      <c r="D79" s="55">
        <v>23402.799999999999</v>
      </c>
    </row>
    <row r="80" spans="1:4" x14ac:dyDescent="0.3">
      <c r="A80" s="45"/>
      <c r="B80" s="49" t="s">
        <v>62</v>
      </c>
      <c r="C80" s="50" t="s">
        <v>87</v>
      </c>
      <c r="D80" s="55">
        <v>20026.78872162578</v>
      </c>
    </row>
    <row r="81" spans="1:4" x14ac:dyDescent="0.3">
      <c r="A81" s="45"/>
      <c r="B81" s="49" t="s">
        <v>63</v>
      </c>
      <c r="C81" s="50" t="s">
        <v>27</v>
      </c>
      <c r="D81" s="51" t="s">
        <v>27</v>
      </c>
    </row>
    <row r="82" spans="1:4" x14ac:dyDescent="0.3">
      <c r="A82" s="45"/>
      <c r="B82" s="49" t="s">
        <v>27</v>
      </c>
      <c r="C82" s="50" t="s">
        <v>27</v>
      </c>
      <c r="D82" s="51" t="s">
        <v>27</v>
      </c>
    </row>
    <row r="83" spans="1:4" x14ac:dyDescent="0.3">
      <c r="D83" s="57"/>
    </row>
    <row r="84" spans="1:4" x14ac:dyDescent="0.3">
      <c r="D84" s="57"/>
    </row>
    <row r="85" spans="1:4" x14ac:dyDescent="0.3">
      <c r="A85" s="45">
        <v>13</v>
      </c>
      <c r="B85" s="46" t="s">
        <v>108</v>
      </c>
      <c r="D85" s="57"/>
    </row>
    <row r="86" spans="1:4" ht="13.5" x14ac:dyDescent="0.25">
      <c r="B86" s="49" t="s">
        <v>64</v>
      </c>
      <c r="C86" s="50" t="s">
        <v>88</v>
      </c>
      <c r="D86" s="54">
        <v>641263.75</v>
      </c>
    </row>
    <row r="87" spans="1:4" x14ac:dyDescent="0.3">
      <c r="D87" s="57"/>
    </row>
    <row r="88" spans="1:4" x14ac:dyDescent="0.3">
      <c r="D88" s="57"/>
    </row>
    <row r="89" spans="1:4" x14ac:dyDescent="0.3">
      <c r="A89" s="45">
        <v>14</v>
      </c>
      <c r="B89" s="46" t="s">
        <v>109</v>
      </c>
      <c r="D89" s="57"/>
    </row>
    <row r="90" spans="1:4" ht="13.5" x14ac:dyDescent="0.25">
      <c r="B90" s="49" t="s">
        <v>65</v>
      </c>
      <c r="C90" s="50" t="s">
        <v>89</v>
      </c>
      <c r="D90" s="55">
        <v>7609.75</v>
      </c>
    </row>
    <row r="91" spans="1:4" x14ac:dyDescent="0.3">
      <c r="D91" s="57"/>
    </row>
    <row r="92" spans="1:4" x14ac:dyDescent="0.3">
      <c r="D92" s="57"/>
    </row>
    <row r="93" spans="1:4" x14ac:dyDescent="0.3">
      <c r="A93" s="45">
        <v>15</v>
      </c>
      <c r="B93" s="46" t="s">
        <v>110</v>
      </c>
      <c r="D93" s="57"/>
    </row>
    <row r="94" spans="1:4" ht="13.5" x14ac:dyDescent="0.25">
      <c r="B94" s="49" t="s">
        <v>66</v>
      </c>
      <c r="C94" s="50" t="s">
        <v>90</v>
      </c>
      <c r="D94" s="54">
        <v>3581632.91</v>
      </c>
    </row>
  </sheetData>
  <printOptions horizontalCentered="1" verticalCentered="1"/>
  <pageMargins left="1" right="1" top="1" bottom="1" header="0.3" footer="0.3"/>
  <pageSetup scale="53" fitToHeight="4" orientation="portrait" r:id="rId1"/>
  <rowBreaks count="1" manualBreakCount="1">
    <brk id="5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Summary of Allocated Costs</vt:lpstr>
      <vt:lpstr>Schedule of Fixed Costs</vt:lpstr>
      <vt:lpstr>Schedule of Departmental Costs</vt:lpstr>
      <vt:lpstr>Schedule of Allocation Basis</vt:lpstr>
      <vt:lpstr>'Schedule of Allocation Basis'!Print_Area</vt:lpstr>
      <vt:lpstr>'Schedule of Departmental Costs'!Print_Area</vt:lpstr>
      <vt:lpstr>'Schedule of Fixed Costs'!Print_Area</vt:lpstr>
      <vt:lpstr>'Summary of Allocated Costs'!Print_Area</vt:lpstr>
      <vt:lpstr>'Schedule of Allocation Basis'!Print_Titles</vt:lpstr>
      <vt:lpstr>'Schedule of Departmental Costs'!Print_Titles</vt:lpstr>
      <vt:lpstr>'Schedule of Fixed Costs'!Print_Titles</vt:lpstr>
      <vt:lpstr>'Summary of Allocated Costs'!Print_Titles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L. Bower</dc:creator>
  <cp:lastModifiedBy>Miller, Christopher D (Chris)</cp:lastModifiedBy>
  <dcterms:created xsi:type="dcterms:W3CDTF">2021-05-26T14:40:11Z</dcterms:created>
  <dcterms:modified xsi:type="dcterms:W3CDTF">2022-05-31T14:17:02Z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